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iverzamb-my.sharepoint.com/personal/peter_bernad_um_si/Documents/0005 Spletna stran/Predmetniki/2025 26/"/>
    </mc:Choice>
  </mc:AlternateContent>
  <xr:revisionPtr revIDLastSave="0" documentId="8_{3A366EA3-2357-419E-99FB-BA6FF3D7A931}" xr6:coauthVersionLast="47" xr6:coauthVersionMax="47" xr10:uidLastSave="{00000000-0000-0000-0000-000000000000}"/>
  <bookViews>
    <workbookView xWindow="-120" yWindow="-120" windowWidth="38640" windowHeight="21120" xr2:uid="{334AA8BF-24AE-46D6-8F12-3DC5147D7509}"/>
  </bookViews>
  <sheets>
    <sheet name="B2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D12" i="1"/>
  <c r="E12" i="1"/>
  <c r="F12" i="1"/>
  <c r="K12" i="1" s="1"/>
  <c r="G12" i="1"/>
  <c r="G13" i="1" s="1"/>
  <c r="H12" i="1"/>
  <c r="I12" i="1"/>
  <c r="J12" i="1"/>
  <c r="L12" i="1"/>
  <c r="L14" i="1"/>
  <c r="K15" i="1"/>
  <c r="K16" i="1"/>
  <c r="K17" i="1"/>
  <c r="K23" i="1"/>
  <c r="K24" i="1"/>
  <c r="K25" i="1"/>
  <c r="K26" i="1"/>
  <c r="D27" i="1"/>
  <c r="K27" i="1" s="1"/>
  <c r="E27" i="1"/>
  <c r="F27" i="1"/>
  <c r="F28" i="1" s="1"/>
  <c r="G27" i="1"/>
  <c r="G28" i="1" s="1"/>
  <c r="H27" i="1"/>
  <c r="I27" i="1"/>
  <c r="J27" i="1"/>
  <c r="L27" i="1"/>
  <c r="K30" i="1"/>
  <c r="K31" i="1"/>
  <c r="K32" i="1"/>
  <c r="K40" i="1"/>
  <c r="K41" i="1"/>
  <c r="K42" i="1"/>
  <c r="K43" i="1"/>
  <c r="K44" i="1"/>
  <c r="D45" i="1"/>
  <c r="K45" i="1" s="1"/>
  <c r="E45" i="1"/>
  <c r="F45" i="1"/>
  <c r="G45" i="1"/>
  <c r="H45" i="1"/>
  <c r="I45" i="1"/>
  <c r="J45" i="1"/>
  <c r="L45" i="1"/>
  <c r="L47" i="1"/>
  <c r="K48" i="1"/>
  <c r="K49" i="1"/>
  <c r="K50" i="1"/>
  <c r="K57" i="1"/>
  <c r="D59" i="1"/>
  <c r="E59" i="1"/>
  <c r="F59" i="1"/>
  <c r="G59" i="1"/>
  <c r="G60" i="1" s="1"/>
  <c r="H59" i="1"/>
  <c r="I59" i="1"/>
  <c r="J59" i="1"/>
  <c r="J60" i="1" s="1"/>
  <c r="K59" i="1"/>
  <c r="H60" i="1" s="1"/>
  <c r="L59" i="1"/>
  <c r="D60" i="1"/>
  <c r="E60" i="1"/>
  <c r="F60" i="1"/>
  <c r="I60" i="1"/>
  <c r="G46" i="1" l="1"/>
  <c r="D46" i="1"/>
  <c r="F46" i="1"/>
  <c r="J46" i="1"/>
  <c r="H28" i="1"/>
  <c r="D28" i="1"/>
  <c r="E28" i="1"/>
  <c r="F13" i="1"/>
  <c r="I13" i="1"/>
  <c r="E13" i="1"/>
  <c r="D13" i="1"/>
  <c r="E46" i="1"/>
  <c r="K60" i="1"/>
  <c r="J28" i="1"/>
  <c r="J13" i="1"/>
  <c r="I46" i="1"/>
  <c r="I28" i="1"/>
  <c r="H46" i="1"/>
  <c r="H13" i="1"/>
  <c r="K28" i="1" l="1"/>
  <c r="K13" i="1"/>
  <c r="K46" i="1"/>
</calcChain>
</file>

<file path=xl/sharedStrings.xml><?xml version="1.0" encoding="utf-8"?>
<sst xmlns="http://schemas.openxmlformats.org/spreadsheetml/2006/main" count="187" uniqueCount="71">
  <si>
    <t xml:space="preserve"> **Prosto izbirni predmet študent izbere iz nabora predmetov (katerikoli predmet iz drugih študijskih programov matične fakultete, drugih fakultet oz. drugih univerz), v vrednosti namanj 6 ECTS. Pri tem je število kontaktnih ur odvisno od izbirnega predmeta, ki ga izbere študent. </t>
  </si>
  <si>
    <t>SKUPAJ Σ (obvezni + izbirni predmeti)</t>
  </si>
  <si>
    <t xml:space="preserve"> +PROSTO IZBIRNI PREDMET **</t>
  </si>
  <si>
    <t>DELEŽ - obvezni predmeti</t>
  </si>
  <si>
    <t>SKUPAJ - obvezni predmeti</t>
  </si>
  <si>
    <t xml:space="preserve">/ </t>
  </si>
  <si>
    <t>/</t>
  </si>
  <si>
    <t>Izbran mentor</t>
  </si>
  <si>
    <t>Strokovni praktikum</t>
  </si>
  <si>
    <t>Magistrska naloga</t>
  </si>
  <si>
    <t>TE</t>
  </si>
  <si>
    <t>LV</t>
  </si>
  <si>
    <t>SV</t>
  </si>
  <si>
    <t>Vaje</t>
  </si>
  <si>
    <t xml:space="preserve">Sem. </t>
  </si>
  <si>
    <t xml:space="preserve">Pred. </t>
  </si>
  <si>
    <t>ECTS</t>
  </si>
  <si>
    <t>Ure SKUPAJ</t>
  </si>
  <si>
    <t xml:space="preserve">Sam. delo štud. </t>
  </si>
  <si>
    <t>Kontaktne ure</t>
  </si>
  <si>
    <t>Nosilec</t>
  </si>
  <si>
    <t>Učna enota</t>
  </si>
  <si>
    <t xml:space="preserve">Šifra </t>
  </si>
  <si>
    <t>2. letnik 4. semester</t>
  </si>
  <si>
    <t>Eržen</t>
  </si>
  <si>
    <t>Javno zdravje</t>
  </si>
  <si>
    <t>Zdravje in okolje: epidemiološki vidiki</t>
  </si>
  <si>
    <t>Berlec</t>
  </si>
  <si>
    <t xml:space="preserve">Izbrana poglavja iz farmakologije s toksikologijo </t>
  </si>
  <si>
    <t xml:space="preserve">Seštevek ECTS točk izbirnih predmetov mora biti najmanj: </t>
  </si>
  <si>
    <t xml:space="preserve"> + IZBIRNI PREDMETI</t>
  </si>
  <si>
    <t>Mičović</t>
  </si>
  <si>
    <t>Označevanje in oglaševanje živil</t>
  </si>
  <si>
    <t xml:space="preserve">Tušar </t>
  </si>
  <si>
    <t>Statistično načrtovanje eksperimentov in modeliranje</t>
  </si>
  <si>
    <t>Dolinšek</t>
  </si>
  <si>
    <t>Okužbe in zastrupitve s hrano, druge infekcijske bolezni prebavil in prehranske preobčutljivosti</t>
  </si>
  <si>
    <t>Komunikacija</t>
  </si>
  <si>
    <t>Maša Kozmos</t>
  </si>
  <si>
    <t>Hrana in zdravje</t>
  </si>
  <si>
    <t>2. letnik 3. semester</t>
  </si>
  <si>
    <t>Predmetnik: VARNOST HRANE V PREHRAMBENI VERIGI, 2. stopnja</t>
  </si>
  <si>
    <t>2025/2026</t>
  </si>
  <si>
    <t>Bavec M., Borec</t>
  </si>
  <si>
    <t>Okolje, hrana in proizvodni sistemi</t>
  </si>
  <si>
    <t>Čandek Potokar</t>
  </si>
  <si>
    <t>Tehnologije predelave živalskih produktov</t>
  </si>
  <si>
    <t>Grobelnik Mlakar</t>
  </si>
  <si>
    <t>Izbrane vsebine iz predelave surovin rastlinskega izvora</t>
  </si>
  <si>
    <t>Vidrih</t>
  </si>
  <si>
    <t xml:space="preserve">Tehnologije predelave hrane in pakiranje </t>
  </si>
  <si>
    <t>Lešnik</t>
  </si>
  <si>
    <t>Specialna fitomedicina in obvladovanje pojava škodljivih snovi v prehranski verigi</t>
  </si>
  <si>
    <t>Kirbiš</t>
  </si>
  <si>
    <t>Uradni nadzor živil</t>
  </si>
  <si>
    <t>Raspor</t>
  </si>
  <si>
    <t>Varnost in kakovost hrane</t>
  </si>
  <si>
    <t>1. letnik 2. semester</t>
  </si>
  <si>
    <t>Pažek</t>
  </si>
  <si>
    <t>Projektni management</t>
  </si>
  <si>
    <t>Korošec T.</t>
  </si>
  <si>
    <t>Varna krma</t>
  </si>
  <si>
    <t>Langerholc</t>
  </si>
  <si>
    <t>Izbrana poglavja iz biokemije in imunologije</t>
  </si>
  <si>
    <t>Kramberger</t>
  </si>
  <si>
    <t>Metodologija znanstveno-raziskovalnega dela</t>
  </si>
  <si>
    <t>Šostar Turk</t>
  </si>
  <si>
    <t>Kemični in okoljski dejavniki tveganja</t>
  </si>
  <si>
    <t>Ocenjevanje tveganj, GSO, nova in funkcionalna hrana</t>
  </si>
  <si>
    <t xml:space="preserve">Biološki faktorji tveganja </t>
  </si>
  <si>
    <t>1. letnik 1.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</si>
</sst>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2"/>
      <name val="Calibri"/>
      <family val="2"/>
      <charset val="238"/>
    </font>
    <font>
      <i/>
      <sz val="12"/>
      <name val="Calibri"/>
      <family val="2"/>
      <charset val="238"/>
    </font>
    <font>
      <i/>
      <sz val="12"/>
      <color theme="0" tint="-0.499984740745262"/>
      <name val="Calibri"/>
      <family val="2"/>
      <charset val="238"/>
    </font>
    <font>
      <sz val="12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b/>
      <i/>
      <sz val="12"/>
      <color theme="0" tint="-0.499984740745262"/>
      <name val="Calibri"/>
      <family val="2"/>
      <charset val="238"/>
    </font>
    <font>
      <sz val="12"/>
      <color theme="4" tint="-0.249977111117893"/>
      <name val="Calibri"/>
      <family val="2"/>
      <charset val="238"/>
    </font>
    <font>
      <b/>
      <sz val="12"/>
      <color theme="4" tint="-0.249977111117893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rgb="FF00FF00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164" fontId="5" fillId="0" borderId="4" xfId="1" applyNumberFormat="1" applyFont="1" applyFill="1" applyBorder="1" applyAlignment="1">
      <alignment horizontal="center" wrapText="1"/>
    </xf>
    <xf numFmtId="164" fontId="6" fillId="0" borderId="4" xfId="1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10" fillId="4" borderId="4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left" wrapText="1"/>
    </xf>
    <xf numFmtId="0" fontId="11" fillId="4" borderId="4" xfId="0" applyFont="1" applyFill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5" fillId="5" borderId="4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7" fillId="7" borderId="4" xfId="0" applyFont="1" applyFill="1" applyBorder="1" applyAlignment="1">
      <alignment horizontal="left" wrapText="1"/>
    </xf>
    <xf numFmtId="0" fontId="4" fillId="8" borderId="6" xfId="0" applyFont="1" applyFill="1" applyBorder="1" applyAlignment="1">
      <alignment horizontal="left" wrapText="1"/>
    </xf>
    <xf numFmtId="0" fontId="4" fillId="8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4" borderId="0" xfId="0" applyFont="1" applyFill="1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DDEA8-11D0-4DD1-9B8F-0605BEB3D436}">
  <sheetPr codeName="List14">
    <pageSetUpPr fitToPage="1"/>
  </sheetPr>
  <dimension ref="A2:L63"/>
  <sheetViews>
    <sheetView tabSelected="1" zoomScale="80" zoomScaleNormal="80" workbookViewId="0">
      <selection activeCell="A2" sqref="A2:L63"/>
    </sheetView>
  </sheetViews>
  <sheetFormatPr defaultRowHeight="15" x14ac:dyDescent="0.25"/>
  <cols>
    <col min="2" max="2" width="36.7109375" customWidth="1"/>
    <col min="3" max="3" width="13.42578125" customWidth="1"/>
  </cols>
  <sheetData>
    <row r="2" spans="1:12" ht="15.75" x14ac:dyDescent="0.25">
      <c r="A2" s="54" t="s">
        <v>42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15.75" x14ac:dyDescent="0.25">
      <c r="A3" s="53" t="s">
        <v>41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5.75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15.75" x14ac:dyDescent="0.25">
      <c r="A5" s="27" t="s">
        <v>70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15.75" x14ac:dyDescent="0.25">
      <c r="A6" s="23" t="s">
        <v>22</v>
      </c>
      <c r="B6" s="23" t="s">
        <v>21</v>
      </c>
      <c r="C6" s="23" t="s">
        <v>20</v>
      </c>
      <c r="D6" s="20" t="s">
        <v>19</v>
      </c>
      <c r="E6" s="20"/>
      <c r="F6" s="20"/>
      <c r="G6" s="20"/>
      <c r="H6" s="20"/>
      <c r="I6" s="20"/>
      <c r="J6" s="20" t="s">
        <v>18</v>
      </c>
      <c r="K6" s="20" t="s">
        <v>17</v>
      </c>
      <c r="L6" s="20" t="s">
        <v>16</v>
      </c>
    </row>
    <row r="7" spans="1:12" ht="34.5" customHeight="1" x14ac:dyDescent="0.25">
      <c r="A7" s="23"/>
      <c r="B7" s="23"/>
      <c r="C7" s="23"/>
      <c r="D7" s="22" t="s">
        <v>15</v>
      </c>
      <c r="E7" s="22" t="s">
        <v>14</v>
      </c>
      <c r="F7" s="22" t="s">
        <v>13</v>
      </c>
      <c r="G7" s="21" t="s">
        <v>12</v>
      </c>
      <c r="H7" s="21" t="s">
        <v>11</v>
      </c>
      <c r="I7" s="21" t="s">
        <v>10</v>
      </c>
      <c r="J7" s="20"/>
      <c r="K7" s="20"/>
      <c r="L7" s="20"/>
    </row>
    <row r="8" spans="1:12" ht="21" customHeight="1" x14ac:dyDescent="0.25">
      <c r="A8" s="44">
        <v>8098</v>
      </c>
      <c r="B8" s="46" t="s">
        <v>69</v>
      </c>
      <c r="C8" s="44" t="s">
        <v>62</v>
      </c>
      <c r="D8" s="42">
        <v>45</v>
      </c>
      <c r="E8" s="42">
        <v>10</v>
      </c>
      <c r="F8" s="42">
        <v>50</v>
      </c>
      <c r="G8" s="43">
        <v>10</v>
      </c>
      <c r="H8" s="43">
        <v>40</v>
      </c>
      <c r="I8" s="43" t="s">
        <v>5</v>
      </c>
      <c r="J8" s="42">
        <v>145</v>
      </c>
      <c r="K8" s="42">
        <f>SUM(D8,E8,F8,J8)</f>
        <v>250</v>
      </c>
      <c r="L8" s="42">
        <v>10</v>
      </c>
    </row>
    <row r="9" spans="1:12" ht="33.75" customHeight="1" x14ac:dyDescent="0.25">
      <c r="A9" s="44">
        <v>8161</v>
      </c>
      <c r="B9" s="46" t="s">
        <v>68</v>
      </c>
      <c r="C9" s="44" t="s">
        <v>62</v>
      </c>
      <c r="D9" s="42">
        <v>25</v>
      </c>
      <c r="E9" s="42" t="s">
        <v>6</v>
      </c>
      <c r="F9" s="42">
        <v>25</v>
      </c>
      <c r="G9" s="43" t="s">
        <v>5</v>
      </c>
      <c r="H9" s="43">
        <v>17</v>
      </c>
      <c r="I9" s="43">
        <v>8</v>
      </c>
      <c r="J9" s="42">
        <v>75</v>
      </c>
      <c r="K9" s="42">
        <f>SUM(D9,E9,F9,J9)</f>
        <v>125</v>
      </c>
      <c r="L9" s="42">
        <v>5</v>
      </c>
    </row>
    <row r="10" spans="1:12" ht="26.25" customHeight="1" x14ac:dyDescent="0.25">
      <c r="A10" s="44">
        <v>8099</v>
      </c>
      <c r="B10" s="46" t="s">
        <v>67</v>
      </c>
      <c r="C10" s="44" t="s">
        <v>66</v>
      </c>
      <c r="D10" s="42">
        <v>20</v>
      </c>
      <c r="E10" s="42" t="s">
        <v>6</v>
      </c>
      <c r="F10" s="42">
        <v>20</v>
      </c>
      <c r="G10" s="43" t="s">
        <v>5</v>
      </c>
      <c r="H10" s="43">
        <v>20</v>
      </c>
      <c r="I10" s="43" t="s">
        <v>5</v>
      </c>
      <c r="J10" s="42">
        <v>60</v>
      </c>
      <c r="K10" s="42">
        <f>SUM(D10,E10,F10,J10)</f>
        <v>100</v>
      </c>
      <c r="L10" s="42">
        <v>4</v>
      </c>
    </row>
    <row r="11" spans="1:12" ht="34.5" customHeight="1" x14ac:dyDescent="0.25">
      <c r="A11" s="44">
        <v>8001</v>
      </c>
      <c r="B11" s="46" t="s">
        <v>65</v>
      </c>
      <c r="C11" s="44" t="s">
        <v>64</v>
      </c>
      <c r="D11" s="42">
        <v>15</v>
      </c>
      <c r="E11" s="42">
        <v>5</v>
      </c>
      <c r="F11" s="42">
        <v>10</v>
      </c>
      <c r="G11" s="43" t="s">
        <v>6</v>
      </c>
      <c r="H11" s="43">
        <v>10</v>
      </c>
      <c r="I11" s="43" t="s">
        <v>5</v>
      </c>
      <c r="J11" s="42">
        <v>45</v>
      </c>
      <c r="K11" s="42">
        <f>SUM(D11,E11,F11,J11)</f>
        <v>75</v>
      </c>
      <c r="L11" s="42">
        <v>3</v>
      </c>
    </row>
    <row r="12" spans="1:12" ht="15.75" x14ac:dyDescent="0.25">
      <c r="A12" s="40" t="s">
        <v>4</v>
      </c>
      <c r="B12" s="40"/>
      <c r="C12" s="40"/>
      <c r="D12" s="4">
        <f>SUM(D8:D11)</f>
        <v>105</v>
      </c>
      <c r="E12" s="4">
        <f>SUM(E8:E11)</f>
        <v>15</v>
      </c>
      <c r="F12" s="4">
        <f>SUM(F8:F11)</f>
        <v>105</v>
      </c>
      <c r="G12" s="41">
        <f>SUM(G8:G11)</f>
        <v>10</v>
      </c>
      <c r="H12" s="41">
        <f>SUM(H8:H11)</f>
        <v>87</v>
      </c>
      <c r="I12" s="41">
        <f>SUM(I8:I11)</f>
        <v>8</v>
      </c>
      <c r="J12" s="4">
        <f>SUM(J8:J11)</f>
        <v>325</v>
      </c>
      <c r="K12" s="4">
        <f>SUM(D12,E12,F12,J12)</f>
        <v>550</v>
      </c>
      <c r="L12" s="4">
        <f>SUM(L8:L11)</f>
        <v>22</v>
      </c>
    </row>
    <row r="13" spans="1:12" ht="15.75" x14ac:dyDescent="0.25">
      <c r="A13" s="40" t="s">
        <v>3</v>
      </c>
      <c r="B13" s="40"/>
      <c r="C13" s="40"/>
      <c r="D13" s="13">
        <f>D12/K12</f>
        <v>0.19090909090909092</v>
      </c>
      <c r="E13" s="13">
        <f>E12/K12</f>
        <v>2.7272727272727271E-2</v>
      </c>
      <c r="F13" s="13">
        <f>F12/K12</f>
        <v>0.19090909090909092</v>
      </c>
      <c r="G13" s="14">
        <f>G12/K12</f>
        <v>1.8181818181818181E-2</v>
      </c>
      <c r="H13" s="14">
        <f>H12/K12</f>
        <v>0.15818181818181817</v>
      </c>
      <c r="I13" s="14">
        <f>I12/K12</f>
        <v>1.4545454545454545E-2</v>
      </c>
      <c r="J13" s="13">
        <f>J12/K12</f>
        <v>0.59090909090909094</v>
      </c>
      <c r="K13" s="13">
        <f>SUM(D13,E13,F13,J13)</f>
        <v>1</v>
      </c>
      <c r="L13" s="13"/>
    </row>
    <row r="14" spans="1:12" ht="15.75" x14ac:dyDescent="0.25">
      <c r="A14" s="39" t="s">
        <v>30</v>
      </c>
      <c r="B14" s="39"/>
      <c r="C14" s="39"/>
      <c r="D14" s="38" t="s">
        <v>29</v>
      </c>
      <c r="E14" s="38"/>
      <c r="F14" s="38"/>
      <c r="G14" s="38"/>
      <c r="H14" s="38"/>
      <c r="I14" s="38"/>
      <c r="J14" s="38"/>
      <c r="K14" s="38"/>
      <c r="L14" s="8">
        <f>30-L12</f>
        <v>8</v>
      </c>
    </row>
    <row r="15" spans="1:12" ht="29.25" customHeight="1" x14ac:dyDescent="0.25">
      <c r="A15" s="37">
        <v>8198</v>
      </c>
      <c r="B15" s="36" t="s">
        <v>63</v>
      </c>
      <c r="C15" s="35" t="s">
        <v>62</v>
      </c>
      <c r="D15" s="34">
        <v>20</v>
      </c>
      <c r="E15" s="34" t="s">
        <v>6</v>
      </c>
      <c r="F15" s="34">
        <v>20</v>
      </c>
      <c r="G15" s="34" t="s">
        <v>5</v>
      </c>
      <c r="H15" s="34">
        <v>20</v>
      </c>
      <c r="I15" s="34" t="s">
        <v>5</v>
      </c>
      <c r="J15" s="34">
        <v>60</v>
      </c>
      <c r="K15" s="34">
        <f>SUM(D15,E15,F15,J15)</f>
        <v>100</v>
      </c>
      <c r="L15" s="34">
        <v>4</v>
      </c>
    </row>
    <row r="16" spans="1:12" ht="18" customHeight="1" x14ac:dyDescent="0.25">
      <c r="A16" s="37">
        <v>8211</v>
      </c>
      <c r="B16" s="36" t="s">
        <v>61</v>
      </c>
      <c r="C16" s="35" t="s">
        <v>60</v>
      </c>
      <c r="D16" s="34">
        <v>20</v>
      </c>
      <c r="E16" s="34" t="s">
        <v>6</v>
      </c>
      <c r="F16" s="34">
        <v>20</v>
      </c>
      <c r="G16" s="34" t="s">
        <v>5</v>
      </c>
      <c r="H16" s="34" t="s">
        <v>5</v>
      </c>
      <c r="I16" s="34">
        <v>20</v>
      </c>
      <c r="J16" s="34">
        <v>60</v>
      </c>
      <c r="K16" s="34">
        <f>SUM(D16,E16,F16,J16)</f>
        <v>100</v>
      </c>
      <c r="L16" s="34">
        <v>4</v>
      </c>
    </row>
    <row r="17" spans="1:12" ht="15" customHeight="1" x14ac:dyDescent="0.25">
      <c r="A17" s="37">
        <v>8003</v>
      </c>
      <c r="B17" s="36" t="s">
        <v>59</v>
      </c>
      <c r="C17" s="35" t="s">
        <v>58</v>
      </c>
      <c r="D17" s="34">
        <v>20</v>
      </c>
      <c r="E17" s="34">
        <v>5</v>
      </c>
      <c r="F17" s="34">
        <v>15</v>
      </c>
      <c r="G17" s="34">
        <v>15</v>
      </c>
      <c r="H17" s="34" t="s">
        <v>5</v>
      </c>
      <c r="I17" s="34" t="s">
        <v>5</v>
      </c>
      <c r="J17" s="34">
        <v>60</v>
      </c>
      <c r="K17" s="34">
        <f>SUM(D17,E17,F17,J17)</f>
        <v>100</v>
      </c>
      <c r="L17" s="34">
        <v>4</v>
      </c>
    </row>
    <row r="18" spans="1:12" ht="15.75" x14ac:dyDescent="0.25">
      <c r="A18" s="7" t="s">
        <v>1</v>
      </c>
      <c r="B18" s="6"/>
      <c r="C18" s="6"/>
      <c r="D18" s="6"/>
      <c r="E18" s="6"/>
      <c r="F18" s="6"/>
      <c r="G18" s="6"/>
      <c r="H18" s="6"/>
      <c r="I18" s="6"/>
      <c r="J18" s="6"/>
      <c r="K18" s="5"/>
      <c r="L18" s="4">
        <v>30</v>
      </c>
    </row>
    <row r="19" spans="1:12" ht="15.75" x14ac:dyDescent="0.25">
      <c r="A19" s="30"/>
      <c r="B19" s="30"/>
      <c r="C19" s="30"/>
      <c r="D19" s="28"/>
      <c r="E19" s="28"/>
      <c r="F19" s="28"/>
      <c r="G19" s="29"/>
      <c r="H19" s="29"/>
      <c r="I19" s="29"/>
      <c r="J19" s="28"/>
      <c r="K19" s="28"/>
      <c r="L19" s="28"/>
    </row>
    <row r="20" spans="1:12" ht="15.75" x14ac:dyDescent="0.25">
      <c r="A20" s="27" t="s">
        <v>57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15.75" x14ac:dyDescent="0.25">
      <c r="A21" s="23" t="s">
        <v>22</v>
      </c>
      <c r="B21" s="23" t="s">
        <v>21</v>
      </c>
      <c r="C21" s="23" t="s">
        <v>20</v>
      </c>
      <c r="D21" s="20" t="s">
        <v>19</v>
      </c>
      <c r="E21" s="20"/>
      <c r="F21" s="20"/>
      <c r="G21" s="20"/>
      <c r="H21" s="20"/>
      <c r="I21" s="20"/>
      <c r="J21" s="20" t="s">
        <v>18</v>
      </c>
      <c r="K21" s="20" t="s">
        <v>17</v>
      </c>
      <c r="L21" s="20" t="s">
        <v>16</v>
      </c>
    </row>
    <row r="22" spans="1:12" ht="15.75" x14ac:dyDescent="0.25">
      <c r="A22" s="23"/>
      <c r="B22" s="23"/>
      <c r="C22" s="23"/>
      <c r="D22" s="22" t="s">
        <v>15</v>
      </c>
      <c r="E22" s="22" t="s">
        <v>14</v>
      </c>
      <c r="F22" s="22" t="s">
        <v>13</v>
      </c>
      <c r="G22" s="21" t="s">
        <v>12</v>
      </c>
      <c r="H22" s="21" t="s">
        <v>11</v>
      </c>
      <c r="I22" s="21" t="s">
        <v>10</v>
      </c>
      <c r="J22" s="20"/>
      <c r="K22" s="20"/>
      <c r="L22" s="20"/>
    </row>
    <row r="23" spans="1:12" ht="15" customHeight="1" x14ac:dyDescent="0.25">
      <c r="A23" s="18">
        <v>8115</v>
      </c>
      <c r="B23" s="46" t="s">
        <v>56</v>
      </c>
      <c r="C23" s="44" t="s">
        <v>55</v>
      </c>
      <c r="D23" s="42">
        <v>25</v>
      </c>
      <c r="E23" s="42">
        <v>5</v>
      </c>
      <c r="F23" s="42">
        <v>20</v>
      </c>
      <c r="G23" s="43" t="s">
        <v>5</v>
      </c>
      <c r="H23" s="43" t="s">
        <v>5</v>
      </c>
      <c r="I23" s="43">
        <v>20</v>
      </c>
      <c r="J23" s="42">
        <v>75</v>
      </c>
      <c r="K23" s="42">
        <f>SUM(D23,E23,F23,J23)</f>
        <v>125</v>
      </c>
      <c r="L23" s="42">
        <v>5</v>
      </c>
    </row>
    <row r="24" spans="1:12" ht="15.75" customHeight="1" x14ac:dyDescent="0.25">
      <c r="A24" s="18">
        <v>8199</v>
      </c>
      <c r="B24" s="46" t="s">
        <v>54</v>
      </c>
      <c r="C24" s="44" t="s">
        <v>53</v>
      </c>
      <c r="D24" s="42">
        <v>25</v>
      </c>
      <c r="E24" s="42">
        <v>5</v>
      </c>
      <c r="F24" s="42">
        <v>20</v>
      </c>
      <c r="G24" s="43">
        <v>5</v>
      </c>
      <c r="H24" s="43" t="s">
        <v>5</v>
      </c>
      <c r="I24" s="43">
        <v>15</v>
      </c>
      <c r="J24" s="42">
        <v>75</v>
      </c>
      <c r="K24" s="42">
        <f>SUM(D24,E24,F24,J24)</f>
        <v>125</v>
      </c>
      <c r="L24" s="42">
        <v>5</v>
      </c>
    </row>
    <row r="25" spans="1:12" ht="29.25" customHeight="1" x14ac:dyDescent="0.25">
      <c r="A25" s="18">
        <v>8200</v>
      </c>
      <c r="B25" s="46" t="s">
        <v>52</v>
      </c>
      <c r="C25" s="44" t="s">
        <v>51</v>
      </c>
      <c r="D25" s="42">
        <v>30</v>
      </c>
      <c r="E25" s="42" t="s">
        <v>6</v>
      </c>
      <c r="F25" s="42">
        <v>20</v>
      </c>
      <c r="G25" s="43" t="s">
        <v>5</v>
      </c>
      <c r="H25" s="43">
        <v>10</v>
      </c>
      <c r="I25" s="43">
        <v>10</v>
      </c>
      <c r="J25" s="42">
        <v>75</v>
      </c>
      <c r="K25" s="42">
        <f>SUM(D25,E25,F25,J25)</f>
        <v>125</v>
      </c>
      <c r="L25" s="42">
        <v>5</v>
      </c>
    </row>
    <row r="26" spans="1:12" ht="30.75" customHeight="1" x14ac:dyDescent="0.25">
      <c r="A26" s="18">
        <v>8201</v>
      </c>
      <c r="B26" s="46" t="s">
        <v>50</v>
      </c>
      <c r="C26" s="44" t="s">
        <v>49</v>
      </c>
      <c r="D26" s="42">
        <v>25</v>
      </c>
      <c r="E26" s="42" t="s">
        <v>6</v>
      </c>
      <c r="F26" s="42">
        <v>45</v>
      </c>
      <c r="G26" s="43">
        <v>10</v>
      </c>
      <c r="H26" s="43">
        <v>25</v>
      </c>
      <c r="I26" s="43">
        <v>10</v>
      </c>
      <c r="J26" s="42">
        <v>105</v>
      </c>
      <c r="K26" s="42">
        <f>SUM(D26,E26,F26,J26)</f>
        <v>175</v>
      </c>
      <c r="L26" s="42">
        <v>7</v>
      </c>
    </row>
    <row r="27" spans="1:12" ht="15.75" x14ac:dyDescent="0.25">
      <c r="A27" s="40" t="s">
        <v>4</v>
      </c>
      <c r="B27" s="40"/>
      <c r="C27" s="40"/>
      <c r="D27" s="4">
        <f>SUM(D23:D26)</f>
        <v>105</v>
      </c>
      <c r="E27" s="4">
        <f>SUM(E23:E26)</f>
        <v>10</v>
      </c>
      <c r="F27" s="4">
        <f>SUM(F23:F26)</f>
        <v>105</v>
      </c>
      <c r="G27" s="41">
        <f>SUM(G23:G26)</f>
        <v>15</v>
      </c>
      <c r="H27" s="41">
        <f>SUM(H23:H26)</f>
        <v>35</v>
      </c>
      <c r="I27" s="41">
        <f>SUM(I23:I26)</f>
        <v>55</v>
      </c>
      <c r="J27" s="4">
        <f>SUM(J23:J26)</f>
        <v>330</v>
      </c>
      <c r="K27" s="4">
        <f>SUM(D27,E27,F27,J27)</f>
        <v>550</v>
      </c>
      <c r="L27" s="4">
        <f>SUM(L23:L26)</f>
        <v>22</v>
      </c>
    </row>
    <row r="28" spans="1:12" ht="15.75" x14ac:dyDescent="0.25">
      <c r="A28" s="40" t="s">
        <v>3</v>
      </c>
      <c r="B28" s="40"/>
      <c r="C28" s="40"/>
      <c r="D28" s="13">
        <f>D27/K27</f>
        <v>0.19090909090909092</v>
      </c>
      <c r="E28" s="13">
        <f>E27/K27</f>
        <v>1.8181818181818181E-2</v>
      </c>
      <c r="F28" s="13">
        <f>F27/K27</f>
        <v>0.19090909090909092</v>
      </c>
      <c r="G28" s="14">
        <f>G27/K27</f>
        <v>2.7272727272727271E-2</v>
      </c>
      <c r="H28" s="14">
        <f>H27/K27</f>
        <v>6.363636363636363E-2</v>
      </c>
      <c r="I28" s="14">
        <f>I27/K27</f>
        <v>0.1</v>
      </c>
      <c r="J28" s="13">
        <f>J27/K27</f>
        <v>0.6</v>
      </c>
      <c r="K28" s="13">
        <f>SUM(D28,E28,F28,J28)</f>
        <v>1</v>
      </c>
      <c r="L28" s="13"/>
    </row>
    <row r="29" spans="1:12" ht="15.75" x14ac:dyDescent="0.25">
      <c r="A29" s="39" t="s">
        <v>30</v>
      </c>
      <c r="B29" s="39"/>
      <c r="C29" s="39"/>
      <c r="D29" s="38" t="s">
        <v>29</v>
      </c>
      <c r="E29" s="38"/>
      <c r="F29" s="38"/>
      <c r="G29" s="38"/>
      <c r="H29" s="38"/>
      <c r="I29" s="38"/>
      <c r="J29" s="38"/>
      <c r="K29" s="38"/>
      <c r="L29" s="8">
        <v>8</v>
      </c>
    </row>
    <row r="30" spans="1:12" ht="33" customHeight="1" x14ac:dyDescent="0.25">
      <c r="A30" s="37">
        <v>8202</v>
      </c>
      <c r="B30" s="36" t="s">
        <v>48</v>
      </c>
      <c r="C30" s="35" t="s">
        <v>47</v>
      </c>
      <c r="D30" s="34">
        <v>20</v>
      </c>
      <c r="E30" s="34">
        <v>5</v>
      </c>
      <c r="F30" s="34">
        <v>15</v>
      </c>
      <c r="G30" s="34" t="s">
        <v>5</v>
      </c>
      <c r="H30" s="34">
        <v>15</v>
      </c>
      <c r="I30" s="34" t="s">
        <v>5</v>
      </c>
      <c r="J30" s="34">
        <v>60</v>
      </c>
      <c r="K30" s="34">
        <f>SUM(D30:F30,J30)</f>
        <v>100</v>
      </c>
      <c r="L30" s="34">
        <v>4</v>
      </c>
    </row>
    <row r="31" spans="1:12" ht="31.5" customHeight="1" x14ac:dyDescent="0.25">
      <c r="A31" s="37">
        <v>8120</v>
      </c>
      <c r="B31" s="36" t="s">
        <v>46</v>
      </c>
      <c r="C31" s="35" t="s">
        <v>45</v>
      </c>
      <c r="D31" s="34">
        <v>20</v>
      </c>
      <c r="E31" s="34" t="s">
        <v>6</v>
      </c>
      <c r="F31" s="34">
        <v>20</v>
      </c>
      <c r="G31" s="34">
        <v>10</v>
      </c>
      <c r="H31" s="34" t="s">
        <v>5</v>
      </c>
      <c r="I31" s="34">
        <v>10</v>
      </c>
      <c r="J31" s="34">
        <v>60</v>
      </c>
      <c r="K31" s="34">
        <f>SUM(D30,E30,F30,J31)</f>
        <v>100</v>
      </c>
      <c r="L31" s="34">
        <v>4</v>
      </c>
    </row>
    <row r="32" spans="1:12" ht="15.75" customHeight="1" x14ac:dyDescent="0.25">
      <c r="A32" s="37">
        <v>8122</v>
      </c>
      <c r="B32" s="36" t="s">
        <v>44</v>
      </c>
      <c r="C32" s="35" t="s">
        <v>43</v>
      </c>
      <c r="D32" s="34">
        <v>20</v>
      </c>
      <c r="E32" s="34">
        <v>5</v>
      </c>
      <c r="F32" s="34">
        <v>15</v>
      </c>
      <c r="G32" s="34" t="s">
        <v>5</v>
      </c>
      <c r="H32" s="34">
        <v>5</v>
      </c>
      <c r="I32" s="34">
        <v>10</v>
      </c>
      <c r="J32" s="34">
        <v>60</v>
      </c>
      <c r="K32" s="34">
        <f>SUM(D32,E32,F32,J32)</f>
        <v>100</v>
      </c>
      <c r="L32" s="34">
        <v>4</v>
      </c>
    </row>
    <row r="33" spans="1:12" ht="15.75" x14ac:dyDescent="0.25">
      <c r="A33" s="7" t="s">
        <v>1</v>
      </c>
      <c r="B33" s="6"/>
      <c r="C33" s="6"/>
      <c r="D33" s="6"/>
      <c r="E33" s="6"/>
      <c r="F33" s="6"/>
      <c r="G33" s="6"/>
      <c r="H33" s="6"/>
      <c r="I33" s="6"/>
      <c r="J33" s="6"/>
      <c r="K33" s="5"/>
      <c r="L33" s="4">
        <v>30</v>
      </c>
    </row>
    <row r="34" spans="1:12" ht="15.75" x14ac:dyDescent="0.25">
      <c r="A34" s="54" t="s">
        <v>42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</row>
    <row r="35" spans="1:12" ht="15.75" x14ac:dyDescent="0.25">
      <c r="A35" s="53" t="s">
        <v>41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</row>
    <row r="36" spans="1:12" ht="15.75" x14ac:dyDescent="0.25">
      <c r="A36" s="30"/>
      <c r="B36" s="30"/>
      <c r="C36" s="30"/>
      <c r="D36" s="28"/>
      <c r="E36" s="28"/>
      <c r="F36" s="28"/>
      <c r="G36" s="29"/>
      <c r="H36" s="29"/>
      <c r="I36" s="29"/>
      <c r="J36" s="28"/>
      <c r="K36" s="28"/>
      <c r="L36" s="28"/>
    </row>
    <row r="37" spans="1:12" ht="15.75" x14ac:dyDescent="0.25">
      <c r="A37" s="27" t="s">
        <v>40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ht="20.25" customHeight="1" x14ac:dyDescent="0.25">
      <c r="A38" s="23" t="s">
        <v>22</v>
      </c>
      <c r="B38" s="23" t="s">
        <v>21</v>
      </c>
      <c r="C38" s="23" t="s">
        <v>20</v>
      </c>
      <c r="D38" s="20" t="s">
        <v>19</v>
      </c>
      <c r="E38" s="20"/>
      <c r="F38" s="20"/>
      <c r="G38" s="20"/>
      <c r="H38" s="20"/>
      <c r="I38" s="20"/>
      <c r="J38" s="20" t="s">
        <v>18</v>
      </c>
      <c r="K38" s="20" t="s">
        <v>17</v>
      </c>
      <c r="L38" s="20" t="s">
        <v>16</v>
      </c>
    </row>
    <row r="39" spans="1:12" ht="20.25" customHeight="1" x14ac:dyDescent="0.25">
      <c r="A39" s="23"/>
      <c r="B39" s="23"/>
      <c r="C39" s="23"/>
      <c r="D39" s="22" t="s">
        <v>15</v>
      </c>
      <c r="E39" s="22" t="s">
        <v>14</v>
      </c>
      <c r="F39" s="22" t="s">
        <v>13</v>
      </c>
      <c r="G39" s="21" t="s">
        <v>12</v>
      </c>
      <c r="H39" s="21" t="s">
        <v>11</v>
      </c>
      <c r="I39" s="21" t="s">
        <v>10</v>
      </c>
      <c r="J39" s="20"/>
      <c r="K39" s="20"/>
      <c r="L39" s="20"/>
    </row>
    <row r="40" spans="1:12" ht="31.5" customHeight="1" x14ac:dyDescent="0.25">
      <c r="A40" s="51">
        <v>8123</v>
      </c>
      <c r="B40" s="50" t="s">
        <v>39</v>
      </c>
      <c r="C40" s="49" t="s">
        <v>38</v>
      </c>
      <c r="D40" s="47">
        <v>20</v>
      </c>
      <c r="E40" s="47" t="s">
        <v>6</v>
      </c>
      <c r="F40" s="47">
        <v>30</v>
      </c>
      <c r="G40" s="48" t="s">
        <v>5</v>
      </c>
      <c r="H40" s="48">
        <v>20</v>
      </c>
      <c r="I40" s="48">
        <v>10</v>
      </c>
      <c r="J40" s="47">
        <v>75</v>
      </c>
      <c r="K40" s="47">
        <f>SUM(D40,E40,F40,J40)</f>
        <v>125</v>
      </c>
      <c r="L40" s="47">
        <v>5</v>
      </c>
    </row>
    <row r="41" spans="1:12" ht="33" customHeight="1" x14ac:dyDescent="0.25">
      <c r="A41" s="18">
        <v>8124</v>
      </c>
      <c r="B41" s="46" t="s">
        <v>37</v>
      </c>
      <c r="C41" s="44" t="s">
        <v>31</v>
      </c>
      <c r="D41" s="42">
        <v>20</v>
      </c>
      <c r="E41" s="42">
        <v>5</v>
      </c>
      <c r="F41" s="42">
        <v>15</v>
      </c>
      <c r="G41" s="43">
        <v>15</v>
      </c>
      <c r="H41" s="43" t="s">
        <v>5</v>
      </c>
      <c r="I41" s="43" t="s">
        <v>5</v>
      </c>
      <c r="J41" s="42">
        <v>60</v>
      </c>
      <c r="K41" s="42">
        <f>SUM(D41,E41,F41,J41)</f>
        <v>100</v>
      </c>
      <c r="L41" s="42">
        <v>4</v>
      </c>
    </row>
    <row r="42" spans="1:12" ht="30.75" customHeight="1" x14ac:dyDescent="0.25">
      <c r="A42" s="18">
        <v>8203</v>
      </c>
      <c r="B42" s="46" t="s">
        <v>36</v>
      </c>
      <c r="C42" s="44" t="s">
        <v>35</v>
      </c>
      <c r="D42" s="42">
        <v>24</v>
      </c>
      <c r="E42" s="42" t="s">
        <v>6</v>
      </c>
      <c r="F42" s="42">
        <v>16</v>
      </c>
      <c r="G42" s="43" t="s">
        <v>5</v>
      </c>
      <c r="H42" s="43">
        <v>16</v>
      </c>
      <c r="I42" s="43" t="s">
        <v>5</v>
      </c>
      <c r="J42" s="42">
        <v>60</v>
      </c>
      <c r="K42" s="42">
        <f>SUM(D42,E42,F42,J42)</f>
        <v>100</v>
      </c>
      <c r="L42" s="42">
        <v>4</v>
      </c>
    </row>
    <row r="43" spans="1:12" ht="38.25" customHeight="1" x14ac:dyDescent="0.25">
      <c r="A43" s="44">
        <v>8118</v>
      </c>
      <c r="B43" s="46" t="s">
        <v>34</v>
      </c>
      <c r="C43" s="44" t="s">
        <v>33</v>
      </c>
      <c r="D43" s="42">
        <v>25</v>
      </c>
      <c r="E43" s="42" t="s">
        <v>6</v>
      </c>
      <c r="F43" s="42">
        <v>15</v>
      </c>
      <c r="G43" s="43">
        <v>15</v>
      </c>
      <c r="H43" s="43" t="s">
        <v>5</v>
      </c>
      <c r="I43" s="43" t="s">
        <v>5</v>
      </c>
      <c r="J43" s="42">
        <v>60</v>
      </c>
      <c r="K43" s="42">
        <f>SUM(D43,E43,F43,J43)</f>
        <v>100</v>
      </c>
      <c r="L43" s="42">
        <v>4</v>
      </c>
    </row>
    <row r="44" spans="1:12" ht="15.75" x14ac:dyDescent="0.25">
      <c r="A44" s="18">
        <v>8204</v>
      </c>
      <c r="B44" s="45" t="s">
        <v>32</v>
      </c>
      <c r="C44" s="44" t="s">
        <v>31</v>
      </c>
      <c r="D44" s="42">
        <v>25</v>
      </c>
      <c r="E44" s="42">
        <v>5</v>
      </c>
      <c r="F44" s="42">
        <v>20</v>
      </c>
      <c r="G44" s="43">
        <v>20</v>
      </c>
      <c r="H44" s="43" t="s">
        <v>5</v>
      </c>
      <c r="I44" s="43" t="s">
        <v>5</v>
      </c>
      <c r="J44" s="42">
        <v>75</v>
      </c>
      <c r="K44" s="42">
        <f>SUM(D44,E44,F44,J44)</f>
        <v>125</v>
      </c>
      <c r="L44" s="42">
        <v>5</v>
      </c>
    </row>
    <row r="45" spans="1:12" ht="15.75" x14ac:dyDescent="0.25">
      <c r="A45" s="40" t="s">
        <v>4</v>
      </c>
      <c r="B45" s="40"/>
      <c r="C45" s="40"/>
      <c r="D45" s="4">
        <f>SUM(D40:D44)</f>
        <v>114</v>
      </c>
      <c r="E45" s="4">
        <f>SUM(E40:E44)</f>
        <v>10</v>
      </c>
      <c r="F45" s="4">
        <f>SUM(F40:F44)</f>
        <v>96</v>
      </c>
      <c r="G45" s="41">
        <f>SUM(G40:G42)</f>
        <v>15</v>
      </c>
      <c r="H45" s="41">
        <f>SUM(H40:H42)</f>
        <v>36</v>
      </c>
      <c r="I45" s="41">
        <f>SUM(I40:I42)</f>
        <v>10</v>
      </c>
      <c r="J45" s="4">
        <f>SUM(J40:J44)</f>
        <v>330</v>
      </c>
      <c r="K45" s="4">
        <f>SUM(D45,E45,F45,J45)</f>
        <v>550</v>
      </c>
      <c r="L45" s="4">
        <f>SUM(L40:L44)</f>
        <v>22</v>
      </c>
    </row>
    <row r="46" spans="1:12" ht="27.75" customHeight="1" x14ac:dyDescent="0.25">
      <c r="A46" s="40" t="s">
        <v>3</v>
      </c>
      <c r="B46" s="40"/>
      <c r="C46" s="40"/>
      <c r="D46" s="13">
        <f>D45/K45</f>
        <v>0.20727272727272728</v>
      </c>
      <c r="E46" s="13">
        <f>E45/K45</f>
        <v>1.8181818181818181E-2</v>
      </c>
      <c r="F46" s="13">
        <f>F45/K45</f>
        <v>0.17454545454545456</v>
      </c>
      <c r="G46" s="14">
        <f>G45/K45</f>
        <v>2.7272727272727271E-2</v>
      </c>
      <c r="H46" s="14">
        <f>H45/K45</f>
        <v>6.545454545454546E-2</v>
      </c>
      <c r="I46" s="14">
        <f>I45/K45</f>
        <v>1.8181818181818181E-2</v>
      </c>
      <c r="J46" s="13">
        <f>J45/K45</f>
        <v>0.6</v>
      </c>
      <c r="K46" s="13">
        <f>SUM(D46,E46,F46,J46)</f>
        <v>1</v>
      </c>
      <c r="L46" s="13"/>
    </row>
    <row r="47" spans="1:12" ht="18.75" customHeight="1" x14ac:dyDescent="0.25">
      <c r="A47" s="39" t="s">
        <v>30</v>
      </c>
      <c r="B47" s="39"/>
      <c r="C47" s="39"/>
      <c r="D47" s="38" t="s">
        <v>29</v>
      </c>
      <c r="E47" s="38"/>
      <c r="F47" s="38"/>
      <c r="G47" s="38"/>
      <c r="H47" s="38"/>
      <c r="I47" s="38"/>
      <c r="J47" s="38"/>
      <c r="K47" s="38"/>
      <c r="L47" s="8">
        <f>30-L45</f>
        <v>8</v>
      </c>
    </row>
    <row r="48" spans="1:12" ht="34.5" customHeight="1" x14ac:dyDescent="0.25">
      <c r="A48" s="37">
        <v>8127</v>
      </c>
      <c r="B48" s="36" t="s">
        <v>28</v>
      </c>
      <c r="C48" s="35" t="s">
        <v>27</v>
      </c>
      <c r="D48" s="34">
        <v>25</v>
      </c>
      <c r="E48" s="34" t="s">
        <v>6</v>
      </c>
      <c r="F48" s="34">
        <v>15</v>
      </c>
      <c r="G48" s="34">
        <v>15</v>
      </c>
      <c r="H48" s="34" t="s">
        <v>5</v>
      </c>
      <c r="I48" s="34" t="s">
        <v>5</v>
      </c>
      <c r="J48" s="34">
        <v>60</v>
      </c>
      <c r="K48" s="34">
        <f>SUM(D48,E48,F48,J48)</f>
        <v>100</v>
      </c>
      <c r="L48" s="34">
        <v>4</v>
      </c>
    </row>
    <row r="49" spans="1:12" ht="31.5" x14ac:dyDescent="0.25">
      <c r="A49" s="35">
        <v>8205</v>
      </c>
      <c r="B49" s="36" t="s">
        <v>26</v>
      </c>
      <c r="C49" s="35" t="s">
        <v>24</v>
      </c>
      <c r="D49" s="34">
        <v>25</v>
      </c>
      <c r="E49" s="34" t="s">
        <v>6</v>
      </c>
      <c r="F49" s="34">
        <v>15</v>
      </c>
      <c r="G49" s="34">
        <v>15</v>
      </c>
      <c r="H49" s="34" t="s">
        <v>5</v>
      </c>
      <c r="I49" s="34" t="s">
        <v>5</v>
      </c>
      <c r="J49" s="34">
        <v>60</v>
      </c>
      <c r="K49" s="34">
        <f>SUM(D49,E49,F49,J49)</f>
        <v>100</v>
      </c>
      <c r="L49" s="34">
        <v>4</v>
      </c>
    </row>
    <row r="50" spans="1:12" ht="15.75" x14ac:dyDescent="0.25">
      <c r="A50" s="37">
        <v>8133</v>
      </c>
      <c r="B50" s="36" t="s">
        <v>25</v>
      </c>
      <c r="C50" s="35" t="s">
        <v>24</v>
      </c>
      <c r="D50" s="34">
        <v>25</v>
      </c>
      <c r="E50" s="34" t="s">
        <v>6</v>
      </c>
      <c r="F50" s="34">
        <v>15</v>
      </c>
      <c r="G50" s="34">
        <v>15</v>
      </c>
      <c r="H50" s="34" t="s">
        <v>5</v>
      </c>
      <c r="I50" s="34" t="s">
        <v>5</v>
      </c>
      <c r="J50" s="34">
        <v>60</v>
      </c>
      <c r="K50" s="34">
        <f>SUM(D50,E50,F50,J50)</f>
        <v>100</v>
      </c>
      <c r="L50" s="34">
        <v>4</v>
      </c>
    </row>
    <row r="51" spans="1:12" ht="15.75" x14ac:dyDescent="0.25">
      <c r="A51" s="7" t="s">
        <v>1</v>
      </c>
      <c r="B51" s="6"/>
      <c r="C51" s="6"/>
      <c r="D51" s="6"/>
      <c r="E51" s="6"/>
      <c r="F51" s="6"/>
      <c r="G51" s="6"/>
      <c r="H51" s="6"/>
      <c r="I51" s="6"/>
      <c r="J51" s="6"/>
      <c r="K51" s="5"/>
      <c r="L51" s="4">
        <v>30</v>
      </c>
    </row>
    <row r="52" spans="1:12" ht="15.75" x14ac:dyDescent="0.25">
      <c r="A52" s="33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1"/>
    </row>
    <row r="53" spans="1:12" ht="15.75" x14ac:dyDescent="0.25">
      <c r="A53" s="30"/>
      <c r="B53" s="30"/>
      <c r="C53" s="30"/>
      <c r="D53" s="28"/>
      <c r="E53" s="28"/>
      <c r="F53" s="28"/>
      <c r="G53" s="29"/>
      <c r="H53" s="29"/>
      <c r="I53" s="29"/>
      <c r="J53" s="28"/>
      <c r="K53" s="28"/>
      <c r="L53" s="28"/>
    </row>
    <row r="54" spans="1:12" ht="15.75" x14ac:dyDescent="0.25">
      <c r="A54" s="27" t="s">
        <v>23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6"/>
    </row>
    <row r="55" spans="1:12" ht="16.5" customHeight="1" x14ac:dyDescent="0.25">
      <c r="A55" s="25" t="s">
        <v>22</v>
      </c>
      <c r="B55" s="23" t="s">
        <v>21</v>
      </c>
      <c r="C55" s="23" t="s">
        <v>20</v>
      </c>
      <c r="D55" s="20" t="s">
        <v>19</v>
      </c>
      <c r="E55" s="20"/>
      <c r="F55" s="20"/>
      <c r="G55" s="20"/>
      <c r="H55" s="20"/>
      <c r="I55" s="20"/>
      <c r="J55" s="20" t="s">
        <v>18</v>
      </c>
      <c r="K55" s="20" t="s">
        <v>17</v>
      </c>
      <c r="L55" s="20" t="s">
        <v>16</v>
      </c>
    </row>
    <row r="56" spans="1:12" ht="19.5" customHeight="1" x14ac:dyDescent="0.25">
      <c r="A56" s="24"/>
      <c r="B56" s="23"/>
      <c r="C56" s="23"/>
      <c r="D56" s="22" t="s">
        <v>15</v>
      </c>
      <c r="E56" s="22" t="s">
        <v>14</v>
      </c>
      <c r="F56" s="22" t="s">
        <v>13</v>
      </c>
      <c r="G56" s="21" t="s">
        <v>12</v>
      </c>
      <c r="H56" s="21" t="s">
        <v>11</v>
      </c>
      <c r="I56" s="21" t="s">
        <v>10</v>
      </c>
      <c r="J56" s="20"/>
      <c r="K56" s="20"/>
      <c r="L56" s="20"/>
    </row>
    <row r="57" spans="1:12" ht="31.5" x14ac:dyDescent="0.25">
      <c r="A57" s="18">
        <v>8164</v>
      </c>
      <c r="B57" s="19" t="s">
        <v>9</v>
      </c>
      <c r="C57" s="18" t="s">
        <v>7</v>
      </c>
      <c r="D57" s="16" t="s">
        <v>5</v>
      </c>
      <c r="E57" s="16">
        <v>2</v>
      </c>
      <c r="F57" s="16" t="s">
        <v>6</v>
      </c>
      <c r="G57" s="17" t="s">
        <v>6</v>
      </c>
      <c r="H57" s="17" t="s">
        <v>5</v>
      </c>
      <c r="I57" s="17" t="s">
        <v>5</v>
      </c>
      <c r="J57" s="16">
        <v>473</v>
      </c>
      <c r="K57" s="16">
        <f>SUM(D57,E57,F57,J57)</f>
        <v>475</v>
      </c>
      <c r="L57" s="16">
        <v>19</v>
      </c>
    </row>
    <row r="58" spans="1:12" ht="31.5" x14ac:dyDescent="0.25">
      <c r="A58" s="18">
        <v>8163</v>
      </c>
      <c r="B58" s="19" t="s">
        <v>8</v>
      </c>
      <c r="C58" s="18" t="s">
        <v>7</v>
      </c>
      <c r="D58" s="16" t="s">
        <v>6</v>
      </c>
      <c r="E58" s="16" t="s">
        <v>6</v>
      </c>
      <c r="F58" s="16" t="s">
        <v>6</v>
      </c>
      <c r="G58" s="17" t="s">
        <v>5</v>
      </c>
      <c r="H58" s="17" t="s">
        <v>5</v>
      </c>
      <c r="I58" s="17" t="s">
        <v>5</v>
      </c>
      <c r="J58" s="16">
        <v>125</v>
      </c>
      <c r="K58" s="16">
        <v>125</v>
      </c>
      <c r="L58" s="16">
        <v>5</v>
      </c>
    </row>
    <row r="59" spans="1:12" ht="15.75" x14ac:dyDescent="0.25">
      <c r="A59" s="7" t="s">
        <v>4</v>
      </c>
      <c r="B59" s="6"/>
      <c r="C59" s="5"/>
      <c r="D59" s="4">
        <f>SUM(D57)</f>
        <v>0</v>
      </c>
      <c r="E59" s="4">
        <f>SUM(E57)</f>
        <v>2</v>
      </c>
      <c r="F59" s="4">
        <f>SUM(F57)</f>
        <v>0</v>
      </c>
      <c r="G59" s="15">
        <f>SUM(G57)</f>
        <v>0</v>
      </c>
      <c r="H59" s="15">
        <f>SUM(H57)</f>
        <v>0</v>
      </c>
      <c r="I59" s="15">
        <f>SUM(I57)</f>
        <v>0</v>
      </c>
      <c r="J59" s="4">
        <f>SUM(J57:J57)</f>
        <v>473</v>
      </c>
      <c r="K59" s="4">
        <f>SUM(K57:K58)</f>
        <v>600</v>
      </c>
      <c r="L59" s="4">
        <f>SUM(L57:L58)</f>
        <v>24</v>
      </c>
    </row>
    <row r="60" spans="1:12" ht="15.75" x14ac:dyDescent="0.25">
      <c r="A60" s="7" t="s">
        <v>3</v>
      </c>
      <c r="B60" s="6"/>
      <c r="C60" s="5"/>
      <c r="D60" s="13">
        <f>D59/K59</f>
        <v>0</v>
      </c>
      <c r="E60" s="13">
        <f>E59/K59</f>
        <v>3.3333333333333335E-3</v>
      </c>
      <c r="F60" s="13">
        <f>F59/K59</f>
        <v>0</v>
      </c>
      <c r="G60" s="14">
        <f>G59/K59</f>
        <v>0</v>
      </c>
      <c r="H60" s="14">
        <f>H59/K59</f>
        <v>0</v>
      </c>
      <c r="I60" s="14">
        <f>I59/K59</f>
        <v>0</v>
      </c>
      <c r="J60" s="13">
        <f>J59/K59</f>
        <v>0.78833333333333333</v>
      </c>
      <c r="K60" s="13">
        <f>SUM(D60,E60,F60,J60)</f>
        <v>0.79166666666666663</v>
      </c>
      <c r="L60" s="13"/>
    </row>
    <row r="61" spans="1:12" ht="15.75" x14ac:dyDescent="0.25">
      <c r="A61" s="12" t="s">
        <v>2</v>
      </c>
      <c r="B61" s="11"/>
      <c r="C61" s="11"/>
      <c r="D61" s="10"/>
      <c r="E61" s="10"/>
      <c r="F61" s="10"/>
      <c r="G61" s="10"/>
      <c r="H61" s="10"/>
      <c r="I61" s="10"/>
      <c r="J61" s="10"/>
      <c r="K61" s="9"/>
      <c r="L61" s="8">
        <v>6</v>
      </c>
    </row>
    <row r="62" spans="1:12" ht="15.75" x14ac:dyDescent="0.25">
      <c r="A62" s="7" t="s">
        <v>1</v>
      </c>
      <c r="B62" s="6"/>
      <c r="C62" s="6"/>
      <c r="D62" s="6"/>
      <c r="E62" s="6"/>
      <c r="F62" s="6"/>
      <c r="G62" s="6"/>
      <c r="H62" s="6"/>
      <c r="I62" s="6"/>
      <c r="J62" s="6"/>
      <c r="K62" s="5"/>
      <c r="L62" s="4">
        <v>30</v>
      </c>
    </row>
    <row r="63" spans="1:12" ht="30.75" customHeight="1" x14ac:dyDescent="0.25">
      <c r="A63" s="3" t="s">
        <v>0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1"/>
    </row>
  </sheetData>
  <mergeCells count="59">
    <mergeCell ref="A60:C60"/>
    <mergeCell ref="A61:C61"/>
    <mergeCell ref="D61:K61"/>
    <mergeCell ref="A62:K62"/>
    <mergeCell ref="C55:C56"/>
    <mergeCell ref="D55:I55"/>
    <mergeCell ref="J55:J56"/>
    <mergeCell ref="K55:K56"/>
    <mergeCell ref="L55:L56"/>
    <mergeCell ref="A59:C59"/>
    <mergeCell ref="L38:L39"/>
    <mergeCell ref="A45:C45"/>
    <mergeCell ref="A46:C46"/>
    <mergeCell ref="A47:C47"/>
    <mergeCell ref="D47:K47"/>
    <mergeCell ref="A63:L63"/>
    <mergeCell ref="A52:L52"/>
    <mergeCell ref="A54:L54"/>
    <mergeCell ref="A55:A56"/>
    <mergeCell ref="B55:B56"/>
    <mergeCell ref="A51:K51"/>
    <mergeCell ref="A38:A39"/>
    <mergeCell ref="B38:B39"/>
    <mergeCell ref="C38:C39"/>
    <mergeCell ref="D38:I38"/>
    <mergeCell ref="J38:J39"/>
    <mergeCell ref="K38:K39"/>
    <mergeCell ref="A28:C28"/>
    <mergeCell ref="A29:C29"/>
    <mergeCell ref="D29:K29"/>
    <mergeCell ref="A33:K33"/>
    <mergeCell ref="A34:L34"/>
    <mergeCell ref="A35:L35"/>
    <mergeCell ref="A37:L37"/>
    <mergeCell ref="A20:L20"/>
    <mergeCell ref="A21:A22"/>
    <mergeCell ref="B21:B22"/>
    <mergeCell ref="C21:C22"/>
    <mergeCell ref="D21:I21"/>
    <mergeCell ref="J21:J22"/>
    <mergeCell ref="K21:K22"/>
    <mergeCell ref="L21:L22"/>
    <mergeCell ref="A27:C27"/>
    <mergeCell ref="K6:K7"/>
    <mergeCell ref="L6:L7"/>
    <mergeCell ref="A12:C12"/>
    <mergeCell ref="A13:C13"/>
    <mergeCell ref="A14:C14"/>
    <mergeCell ref="D14:K14"/>
    <mergeCell ref="A18:K18"/>
    <mergeCell ref="A2:L2"/>
    <mergeCell ref="A3:L3"/>
    <mergeCell ref="A4:L4"/>
    <mergeCell ref="A5:L5"/>
    <mergeCell ref="A6:A7"/>
    <mergeCell ref="B6:B7"/>
    <mergeCell ref="C6:C7"/>
    <mergeCell ref="D6:I6"/>
    <mergeCell ref="J6:J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B220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Avtor</dc:creator>
  <cp:lastModifiedBy>Avtor</cp:lastModifiedBy>
  <dcterms:created xsi:type="dcterms:W3CDTF">2025-10-24T10:11:02Z</dcterms:created>
  <dcterms:modified xsi:type="dcterms:W3CDTF">2025-10-24T10:11:22Z</dcterms:modified>
</cp:coreProperties>
</file>