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lavdija Šajher\Desktop\"/>
    </mc:Choice>
  </mc:AlternateContent>
  <xr:revisionPtr revIDLastSave="0" documentId="13_ncr:1_{49E95AE7-211A-4CBF-BBF7-6EF6238FE182}" xr6:coauthVersionLast="47" xr6:coauthVersionMax="47" xr10:uidLastSave="{00000000-0000-0000-0000-000000000000}"/>
  <bookViews>
    <workbookView xWindow="-120" yWindow="-120" windowWidth="29040" windowHeight="15840" firstSheet="14" activeTab="14" xr2:uid="{00000000-000D-0000-FFFF-FFFF00000000}"/>
  </bookViews>
  <sheets>
    <sheet name="B002" sheetId="2" r:id="rId1"/>
    <sheet name="novoB2" sheetId="14" r:id="rId2"/>
    <sheet name="B003" sheetId="3" r:id="rId3"/>
    <sheet name="novoB3" sheetId="15" state="hidden" r:id="rId4"/>
    <sheet name="B004" sheetId="4" state="hidden" r:id="rId5"/>
    <sheet name="novoB4" sheetId="16" state="hidden" r:id="rId6"/>
    <sheet name="B005" sheetId="5" state="hidden" r:id="rId7"/>
    <sheet name="novoB5" sheetId="17" state="hidden" r:id="rId8"/>
    <sheet name="B006" sheetId="6" state="hidden" r:id="rId9"/>
    <sheet name="novoB6" sheetId="18" state="hidden" r:id="rId10"/>
    <sheet name="B107" sheetId="7" state="hidden" r:id="rId11"/>
    <sheet name="novoB7" sheetId="19" state="hidden" r:id="rId12"/>
    <sheet name="B111" sheetId="8" state="hidden" r:id="rId13"/>
    <sheet name="novoB11" sheetId="20" state="hidden" r:id="rId14"/>
    <sheet name="B200" sheetId="9" r:id="rId15"/>
    <sheet name="List1" sheetId="26" state="hidden" r:id="rId16"/>
    <sheet name="novo200" sheetId="21" state="hidden" r:id="rId17"/>
    <sheet name="B210" sheetId="10" state="hidden" r:id="rId18"/>
    <sheet name="novo210" sheetId="22" state="hidden" r:id="rId19"/>
    <sheet name="B220" sheetId="11" state="hidden" r:id="rId20"/>
    <sheet name="novo220" sheetId="23" state="hidden" r:id="rId21"/>
    <sheet name="B401" sheetId="12" state="hidden" r:id="rId22"/>
    <sheet name="novo401" sheetId="24" state="hidden" r:id="rId23"/>
    <sheet name="B400" sheetId="13" state="hidden" r:id="rId24"/>
    <sheet name="novo400" sheetId="25" state="hidden" r:id="rId25"/>
  </sheets>
  <definedNames>
    <definedName name="_GoBack" localSheetId="12">'B111'!#REF!</definedName>
    <definedName name="_xlnm.Print_Titles" localSheetId="0">'B002'!$1:$3</definedName>
    <definedName name="_xlnm.Print_Titles" localSheetId="2">'B003'!$1:$3</definedName>
    <definedName name="_xlnm.Print_Titles" localSheetId="4">'B004'!$1:$3</definedName>
    <definedName name="_xlnm.Print_Titles" localSheetId="6">'B005'!$1:$3</definedName>
    <definedName name="_xlnm.Print_Titles" localSheetId="8">'B006'!$1:$3</definedName>
    <definedName name="_xlnm.Print_Titles" localSheetId="10">'B107'!$1:$3</definedName>
    <definedName name="_xlnm.Print_Titles" localSheetId="12">'B111'!$1:$3</definedName>
    <definedName name="_xlnm.Print_Titles" localSheetId="14">'B200'!$1:$3</definedName>
    <definedName name="_xlnm.Print_Titles" localSheetId="17">'B210'!$1:$3</definedName>
    <definedName name="_xlnm.Print_Titles" localSheetId="19">'B220'!$1:$3</definedName>
    <definedName name="_xlnm.Print_Titles" localSheetId="23">'B400'!$1:$3</definedName>
    <definedName name="_xlnm.Print_Titles" localSheetId="21">'B401'!$1:$3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" i="21" l="1"/>
  <c r="J138" i="21"/>
  <c r="L147" i="21"/>
  <c r="K147" i="21"/>
  <c r="J147" i="21"/>
  <c r="I147" i="21"/>
  <c r="H147" i="21"/>
  <c r="G147" i="21"/>
  <c r="G148" i="21" s="1"/>
  <c r="F147" i="21"/>
  <c r="E147" i="21"/>
  <c r="D147" i="21"/>
  <c r="K146" i="21"/>
  <c r="K138" i="21"/>
  <c r="K137" i="21"/>
  <c r="K135" i="21"/>
  <c r="K134" i="21"/>
  <c r="K133" i="21"/>
  <c r="K132" i="21"/>
  <c r="K131" i="21"/>
  <c r="K130" i="21"/>
  <c r="K129" i="21"/>
  <c r="K128" i="21"/>
  <c r="K127" i="21"/>
  <c r="K125" i="21"/>
  <c r="K124" i="21"/>
  <c r="K123" i="21"/>
  <c r="L120" i="21"/>
  <c r="L122" i="21" s="1"/>
  <c r="J120" i="21"/>
  <c r="I120" i="21"/>
  <c r="H120" i="21"/>
  <c r="G120" i="21"/>
  <c r="F120" i="21"/>
  <c r="E120" i="21"/>
  <c r="D120" i="21"/>
  <c r="K120" i="21" s="1"/>
  <c r="K119" i="21"/>
  <c r="J84" i="25"/>
  <c r="I84" i="25"/>
  <c r="H84" i="25"/>
  <c r="G84" i="25"/>
  <c r="F84" i="25"/>
  <c r="K84" i="25" s="1"/>
  <c r="J85" i="25" s="1"/>
  <c r="E84" i="25"/>
  <c r="D84" i="25"/>
  <c r="K83" i="25"/>
  <c r="K76" i="25"/>
  <c r="J76" i="25"/>
  <c r="I76" i="25"/>
  <c r="H76" i="25"/>
  <c r="G76" i="25"/>
  <c r="G77" i="25" s="1"/>
  <c r="F76" i="25"/>
  <c r="E76" i="25"/>
  <c r="D76" i="25"/>
  <c r="K75" i="25"/>
  <c r="J68" i="25"/>
  <c r="I68" i="25"/>
  <c r="H68" i="25"/>
  <c r="G68" i="25"/>
  <c r="F68" i="25"/>
  <c r="E68" i="25"/>
  <c r="D68" i="25"/>
  <c r="K68" i="25" s="1"/>
  <c r="K67" i="25"/>
  <c r="J60" i="25"/>
  <c r="I60" i="25"/>
  <c r="H60" i="25"/>
  <c r="G60" i="25"/>
  <c r="F60" i="25"/>
  <c r="E60" i="25"/>
  <c r="D60" i="25"/>
  <c r="K59" i="25"/>
  <c r="J50" i="25"/>
  <c r="I50" i="25"/>
  <c r="H50" i="25"/>
  <c r="G50" i="25"/>
  <c r="F50" i="25"/>
  <c r="E50" i="25"/>
  <c r="D50" i="25"/>
  <c r="K49" i="25"/>
  <c r="J42" i="25"/>
  <c r="I42" i="25"/>
  <c r="H42" i="25"/>
  <c r="G42" i="25"/>
  <c r="F42" i="25"/>
  <c r="E42" i="25"/>
  <c r="D42" i="25"/>
  <c r="K41" i="25"/>
  <c r="K31" i="25"/>
  <c r="K30" i="25"/>
  <c r="K29" i="25"/>
  <c r="K28" i="25"/>
  <c r="K27" i="25"/>
  <c r="K26" i="25"/>
  <c r="K25" i="25"/>
  <c r="K24" i="25"/>
  <c r="K23" i="25"/>
  <c r="K22" i="25"/>
  <c r="J19" i="25"/>
  <c r="I19" i="25"/>
  <c r="H19" i="25"/>
  <c r="G19" i="25"/>
  <c r="F19" i="25"/>
  <c r="K19" i="25" s="1"/>
  <c r="E19" i="25"/>
  <c r="D19" i="25"/>
  <c r="K18" i="25"/>
  <c r="J11" i="25"/>
  <c r="I11" i="25"/>
  <c r="I12" i="25" s="1"/>
  <c r="H11" i="25"/>
  <c r="H12" i="25" s="1"/>
  <c r="G11" i="25"/>
  <c r="G12" i="25" s="1"/>
  <c r="F11" i="25"/>
  <c r="F12" i="25" s="1"/>
  <c r="E11" i="25"/>
  <c r="E12" i="25" s="1"/>
  <c r="D11" i="25"/>
  <c r="D12" i="25" s="1"/>
  <c r="K10" i="25"/>
  <c r="K9" i="25"/>
  <c r="K8" i="25"/>
  <c r="J81" i="24"/>
  <c r="I81" i="24"/>
  <c r="H81" i="24"/>
  <c r="G81" i="24"/>
  <c r="F81" i="24"/>
  <c r="E81" i="24"/>
  <c r="D81" i="24"/>
  <c r="K80" i="24"/>
  <c r="J73" i="24"/>
  <c r="I73" i="24"/>
  <c r="H73" i="24"/>
  <c r="G73" i="24"/>
  <c r="F73" i="24"/>
  <c r="E73" i="24"/>
  <c r="D73" i="24"/>
  <c r="K73" i="24" s="1"/>
  <c r="K72" i="24"/>
  <c r="J65" i="24"/>
  <c r="I65" i="24"/>
  <c r="H65" i="24"/>
  <c r="G65" i="24"/>
  <c r="F65" i="24"/>
  <c r="E65" i="24"/>
  <c r="D65" i="24"/>
  <c r="K64" i="24"/>
  <c r="J57" i="24"/>
  <c r="I57" i="24"/>
  <c r="H57" i="24"/>
  <c r="G57" i="24"/>
  <c r="F57" i="24"/>
  <c r="E57" i="24"/>
  <c r="D57" i="24"/>
  <c r="K56" i="24"/>
  <c r="J47" i="24"/>
  <c r="I47" i="24"/>
  <c r="H47" i="24"/>
  <c r="G47" i="24"/>
  <c r="F47" i="24"/>
  <c r="E47" i="24"/>
  <c r="D47" i="24"/>
  <c r="K46" i="24"/>
  <c r="J39" i="24"/>
  <c r="I39" i="24"/>
  <c r="H39" i="24"/>
  <c r="G39" i="24"/>
  <c r="F39" i="24"/>
  <c r="E39" i="24"/>
  <c r="D39" i="24"/>
  <c r="K38" i="24"/>
  <c r="K31" i="24"/>
  <c r="J31" i="24"/>
  <c r="K30" i="24"/>
  <c r="J30" i="24"/>
  <c r="K29" i="24"/>
  <c r="J29" i="24"/>
  <c r="K28" i="24"/>
  <c r="J28" i="24"/>
  <c r="K26" i="24"/>
  <c r="J26" i="24"/>
  <c r="K25" i="24"/>
  <c r="J25" i="24"/>
  <c r="K24" i="24"/>
  <c r="J24" i="24"/>
  <c r="K23" i="24"/>
  <c r="J23" i="24"/>
  <c r="K22" i="24"/>
  <c r="J22" i="24"/>
  <c r="I19" i="24"/>
  <c r="H19" i="24"/>
  <c r="G19" i="24"/>
  <c r="F19" i="24"/>
  <c r="E19" i="24"/>
  <c r="D19" i="24"/>
  <c r="J18" i="24"/>
  <c r="J19" i="24" s="1"/>
  <c r="F12" i="24"/>
  <c r="E12" i="24"/>
  <c r="K11" i="24"/>
  <c r="J12" i="24" s="1"/>
  <c r="I11" i="24"/>
  <c r="I12" i="24" s="1"/>
  <c r="H11" i="24"/>
  <c r="H12" i="24" s="1"/>
  <c r="G11" i="24"/>
  <c r="G12" i="24" s="1"/>
  <c r="K10" i="24"/>
  <c r="K8" i="24"/>
  <c r="L59" i="23"/>
  <c r="J59" i="23"/>
  <c r="I59" i="23"/>
  <c r="H59" i="23"/>
  <c r="G59" i="23"/>
  <c r="F59" i="23"/>
  <c r="E59" i="23"/>
  <c r="D59" i="23"/>
  <c r="K57" i="23"/>
  <c r="K59" i="23" s="1"/>
  <c r="K50" i="23"/>
  <c r="K49" i="23"/>
  <c r="K48" i="23"/>
  <c r="L45" i="23"/>
  <c r="L47" i="23" s="1"/>
  <c r="J45" i="23"/>
  <c r="I45" i="23"/>
  <c r="H45" i="23"/>
  <c r="G45" i="23"/>
  <c r="F45" i="23"/>
  <c r="E45" i="23"/>
  <c r="D45" i="23"/>
  <c r="K45" i="23" s="1"/>
  <c r="K44" i="23"/>
  <c r="K43" i="23"/>
  <c r="K42" i="23"/>
  <c r="K41" i="23"/>
  <c r="K40" i="23"/>
  <c r="K32" i="23"/>
  <c r="K31" i="23"/>
  <c r="K30" i="23"/>
  <c r="L27" i="23"/>
  <c r="J27" i="23"/>
  <c r="I27" i="23"/>
  <c r="H27" i="23"/>
  <c r="G27" i="23"/>
  <c r="F27" i="23"/>
  <c r="E27" i="23"/>
  <c r="D27" i="23"/>
  <c r="K26" i="23"/>
  <c r="K25" i="23"/>
  <c r="K24" i="23"/>
  <c r="K23" i="23"/>
  <c r="K17" i="23"/>
  <c r="K16" i="23"/>
  <c r="K15" i="23"/>
  <c r="L12" i="23"/>
  <c r="L14" i="23" s="1"/>
  <c r="K12" i="23"/>
  <c r="J13" i="23" s="1"/>
  <c r="J12" i="23"/>
  <c r="I12" i="23"/>
  <c r="H12" i="23"/>
  <c r="G12" i="23"/>
  <c r="F12" i="23"/>
  <c r="E12" i="23"/>
  <c r="D12" i="23"/>
  <c r="K11" i="23"/>
  <c r="K10" i="23"/>
  <c r="K9" i="23"/>
  <c r="K8" i="23"/>
  <c r="L57" i="22"/>
  <c r="J57" i="22"/>
  <c r="I57" i="22"/>
  <c r="H57" i="22"/>
  <c r="G57" i="22"/>
  <c r="F57" i="22"/>
  <c r="E57" i="22"/>
  <c r="D57" i="22"/>
  <c r="K56" i="22"/>
  <c r="L50" i="22"/>
  <c r="J50" i="22"/>
  <c r="I50" i="22"/>
  <c r="H50" i="22"/>
  <c r="G50" i="22"/>
  <c r="F50" i="22"/>
  <c r="E50" i="22"/>
  <c r="D50" i="22"/>
  <c r="K49" i="22"/>
  <c r="K48" i="22"/>
  <c r="K47" i="22"/>
  <c r="K46" i="22"/>
  <c r="L36" i="22"/>
  <c r="K36" i="22"/>
  <c r="F37" i="22" s="1"/>
  <c r="J36" i="22"/>
  <c r="I36" i="22"/>
  <c r="H36" i="22"/>
  <c r="G36" i="22"/>
  <c r="G37" i="22" s="1"/>
  <c r="F36" i="22"/>
  <c r="E36" i="22"/>
  <c r="D36" i="22"/>
  <c r="K35" i="22"/>
  <c r="K34" i="22"/>
  <c r="K33" i="22"/>
  <c r="K32" i="22"/>
  <c r="K31" i="22"/>
  <c r="K30" i="22"/>
  <c r="L27" i="22"/>
  <c r="J27" i="22"/>
  <c r="I27" i="22"/>
  <c r="H27" i="22"/>
  <c r="G27" i="22"/>
  <c r="F27" i="22"/>
  <c r="E27" i="22"/>
  <c r="D27" i="22"/>
  <c r="K26" i="22"/>
  <c r="K25" i="22"/>
  <c r="K24" i="22"/>
  <c r="K23" i="22"/>
  <c r="K22" i="22"/>
  <c r="L13" i="22"/>
  <c r="K13" i="22"/>
  <c r="F14" i="22" s="1"/>
  <c r="J13" i="22"/>
  <c r="I13" i="22"/>
  <c r="H13" i="22"/>
  <c r="G13" i="22"/>
  <c r="F13" i="22"/>
  <c r="E13" i="22"/>
  <c r="D13" i="22"/>
  <c r="K12" i="22"/>
  <c r="K11" i="22"/>
  <c r="K10" i="22"/>
  <c r="K9" i="22"/>
  <c r="K8" i="22"/>
  <c r="L109" i="21"/>
  <c r="L111" i="21" s="1"/>
  <c r="J109" i="21"/>
  <c r="I109" i="21"/>
  <c r="H109" i="21"/>
  <c r="G109" i="21"/>
  <c r="F109" i="21"/>
  <c r="E109" i="21"/>
  <c r="D109" i="21"/>
  <c r="K108" i="21"/>
  <c r="K107" i="21"/>
  <c r="K106" i="21"/>
  <c r="K105" i="21"/>
  <c r="L101" i="21"/>
  <c r="L103" i="21" s="1"/>
  <c r="J101" i="21"/>
  <c r="I101" i="21"/>
  <c r="H101" i="21"/>
  <c r="G101" i="21"/>
  <c r="F101" i="21"/>
  <c r="E101" i="21"/>
  <c r="D101" i="21"/>
  <c r="K101" i="21" s="1"/>
  <c r="K100" i="21"/>
  <c r="K99" i="21"/>
  <c r="K98" i="21"/>
  <c r="K97" i="21"/>
  <c r="K96" i="21"/>
  <c r="L92" i="21"/>
  <c r="L94" i="21" s="1"/>
  <c r="J92" i="21"/>
  <c r="I92" i="21"/>
  <c r="H92" i="21"/>
  <c r="G92" i="21"/>
  <c r="F92" i="21"/>
  <c r="K92" i="21" s="1"/>
  <c r="I93" i="21" s="1"/>
  <c r="E92" i="21"/>
  <c r="D92" i="21"/>
  <c r="K91" i="21"/>
  <c r="K90" i="21"/>
  <c r="K89" i="21"/>
  <c r="K88" i="21"/>
  <c r="K87" i="21"/>
  <c r="K86" i="21"/>
  <c r="K85" i="21"/>
  <c r="L81" i="21"/>
  <c r="L83" i="21" s="1"/>
  <c r="J81" i="21"/>
  <c r="I81" i="21"/>
  <c r="H81" i="21"/>
  <c r="G81" i="21"/>
  <c r="F81" i="21"/>
  <c r="E81" i="21"/>
  <c r="D81" i="21"/>
  <c r="K80" i="21"/>
  <c r="K79" i="21"/>
  <c r="K78" i="21"/>
  <c r="K77" i="21"/>
  <c r="L73" i="21"/>
  <c r="L75" i="21" s="1"/>
  <c r="J73" i="21"/>
  <c r="I73" i="21"/>
  <c r="H73" i="21"/>
  <c r="G73" i="21"/>
  <c r="F73" i="21"/>
  <c r="E73" i="21"/>
  <c r="D73" i="21"/>
  <c r="K72" i="21"/>
  <c r="K71" i="21"/>
  <c r="K70" i="21"/>
  <c r="K69" i="21"/>
  <c r="K68" i="21"/>
  <c r="K67" i="21"/>
  <c r="L63" i="21"/>
  <c r="L65" i="21" s="1"/>
  <c r="J63" i="21"/>
  <c r="I63" i="21"/>
  <c r="H63" i="21"/>
  <c r="G63" i="21"/>
  <c r="F63" i="21"/>
  <c r="E63" i="21"/>
  <c r="D63" i="21"/>
  <c r="K62" i="21"/>
  <c r="K61" i="21"/>
  <c r="K60" i="21"/>
  <c r="K59" i="21"/>
  <c r="L55" i="21"/>
  <c r="L57" i="21" s="1"/>
  <c r="J55" i="21"/>
  <c r="I55" i="21"/>
  <c r="H55" i="21"/>
  <c r="G55" i="21"/>
  <c r="F55" i="21"/>
  <c r="E55" i="21"/>
  <c r="D55" i="21"/>
  <c r="K55" i="21" s="1"/>
  <c r="K54" i="21"/>
  <c r="K53" i="21"/>
  <c r="K52" i="21"/>
  <c r="K51" i="21"/>
  <c r="K50" i="21"/>
  <c r="K49" i="21"/>
  <c r="K38" i="21"/>
  <c r="K37" i="21"/>
  <c r="K36" i="21"/>
  <c r="K34" i="21"/>
  <c r="K33" i="21"/>
  <c r="K31" i="21"/>
  <c r="K30" i="21"/>
  <c r="K28" i="21"/>
  <c r="K27" i="21"/>
  <c r="K25" i="21"/>
  <c r="K24" i="21"/>
  <c r="K22" i="21"/>
  <c r="K21" i="21"/>
  <c r="K19" i="21"/>
  <c r="K18" i="21"/>
  <c r="L14" i="21"/>
  <c r="L16" i="21" s="1"/>
  <c r="J14" i="21"/>
  <c r="I14" i="21"/>
  <c r="H14" i="21"/>
  <c r="G14" i="21"/>
  <c r="F14" i="21"/>
  <c r="E14" i="21"/>
  <c r="D14" i="21"/>
  <c r="K12" i="21"/>
  <c r="K11" i="21"/>
  <c r="K10" i="21"/>
  <c r="K9" i="21"/>
  <c r="K8" i="21"/>
  <c r="L140" i="20"/>
  <c r="J140" i="20"/>
  <c r="I140" i="20"/>
  <c r="H140" i="20"/>
  <c r="G140" i="20"/>
  <c r="F140" i="20"/>
  <c r="E140" i="20"/>
  <c r="D140" i="20"/>
  <c r="K139" i="20"/>
  <c r="K138" i="20"/>
  <c r="K137" i="20"/>
  <c r="K136" i="20"/>
  <c r="K135" i="20"/>
  <c r="K123" i="20"/>
  <c r="K122" i="20"/>
  <c r="K121" i="20"/>
  <c r="K120" i="20"/>
  <c r="L116" i="20"/>
  <c r="J116" i="20"/>
  <c r="I116" i="20"/>
  <c r="H116" i="20"/>
  <c r="G116" i="20"/>
  <c r="F116" i="20"/>
  <c r="E116" i="20"/>
  <c r="D116" i="20"/>
  <c r="K115" i="20"/>
  <c r="K114" i="20"/>
  <c r="K113" i="20"/>
  <c r="K112" i="20"/>
  <c r="K111" i="20"/>
  <c r="K98" i="20"/>
  <c r="K97" i="20"/>
  <c r="K96" i="20"/>
  <c r="K95" i="20"/>
  <c r="K94" i="20"/>
  <c r="L91" i="20"/>
  <c r="L93" i="20" s="1"/>
  <c r="J91" i="20"/>
  <c r="I91" i="20"/>
  <c r="H91" i="20"/>
  <c r="G91" i="20"/>
  <c r="F91" i="20"/>
  <c r="E91" i="20"/>
  <c r="D91" i="20"/>
  <c r="K89" i="20"/>
  <c r="K88" i="20"/>
  <c r="K87" i="20"/>
  <c r="K86" i="20"/>
  <c r="K75" i="20"/>
  <c r="K74" i="20"/>
  <c r="K73" i="20"/>
  <c r="K72" i="20"/>
  <c r="K71" i="20"/>
  <c r="L68" i="20"/>
  <c r="L70" i="20" s="1"/>
  <c r="J68" i="20"/>
  <c r="I68" i="20"/>
  <c r="H68" i="20"/>
  <c r="G68" i="20"/>
  <c r="F68" i="20"/>
  <c r="E68" i="20"/>
  <c r="D68" i="20"/>
  <c r="K66" i="20"/>
  <c r="K65" i="20"/>
  <c r="K64" i="20"/>
  <c r="K63" i="20"/>
  <c r="K62" i="20"/>
  <c r="L55" i="20"/>
  <c r="J55" i="20"/>
  <c r="I55" i="20"/>
  <c r="H55" i="20"/>
  <c r="G55" i="20"/>
  <c r="F55" i="20"/>
  <c r="E55" i="20"/>
  <c r="D55" i="20"/>
  <c r="K54" i="20"/>
  <c r="K53" i="20"/>
  <c r="K52" i="20"/>
  <c r="K51" i="20"/>
  <c r="K50" i="20"/>
  <c r="K49" i="20"/>
  <c r="K48" i="20"/>
  <c r="L42" i="20"/>
  <c r="J42" i="20"/>
  <c r="I42" i="20"/>
  <c r="H42" i="20"/>
  <c r="G42" i="20"/>
  <c r="F42" i="20"/>
  <c r="K42" i="20" s="1"/>
  <c r="E42" i="20"/>
  <c r="D42" i="20"/>
  <c r="K41" i="20"/>
  <c r="K40" i="20"/>
  <c r="K39" i="20"/>
  <c r="K38" i="20"/>
  <c r="K37" i="20"/>
  <c r="K36" i="20"/>
  <c r="K35" i="20"/>
  <c r="K34" i="20"/>
  <c r="L26" i="20"/>
  <c r="K26" i="20"/>
  <c r="F27" i="20" s="1"/>
  <c r="J26" i="20"/>
  <c r="I26" i="20"/>
  <c r="H26" i="20"/>
  <c r="G26" i="20"/>
  <c r="G27" i="20" s="1"/>
  <c r="F26" i="20"/>
  <c r="E26" i="20"/>
  <c r="D26" i="20"/>
  <c r="K25" i="20"/>
  <c r="K24" i="20"/>
  <c r="K23" i="20"/>
  <c r="K22" i="20"/>
  <c r="K21" i="20"/>
  <c r="K20" i="20"/>
  <c r="L14" i="20"/>
  <c r="J14" i="20"/>
  <c r="I14" i="20"/>
  <c r="H14" i="20"/>
  <c r="G14" i="20"/>
  <c r="F14" i="20"/>
  <c r="E14" i="20"/>
  <c r="D14" i="20"/>
  <c r="K13" i="20"/>
  <c r="K12" i="20"/>
  <c r="K11" i="20"/>
  <c r="K10" i="20"/>
  <c r="K9" i="20"/>
  <c r="K8" i="20"/>
  <c r="K105" i="19"/>
  <c r="K104" i="19"/>
  <c r="K103" i="19"/>
  <c r="K102" i="19"/>
  <c r="L98" i="19"/>
  <c r="J98" i="19"/>
  <c r="I98" i="19"/>
  <c r="H98" i="19"/>
  <c r="G98" i="19"/>
  <c r="F98" i="19"/>
  <c r="E98" i="19"/>
  <c r="D98" i="19"/>
  <c r="K97" i="19"/>
  <c r="K96" i="19"/>
  <c r="K95" i="19"/>
  <c r="K94" i="19"/>
  <c r="K85" i="19"/>
  <c r="K84" i="19"/>
  <c r="K83" i="19"/>
  <c r="K81" i="19"/>
  <c r="K80" i="19"/>
  <c r="K79" i="19"/>
  <c r="K77" i="19"/>
  <c r="K76" i="19"/>
  <c r="K75" i="19"/>
  <c r="L71" i="19"/>
  <c r="L73" i="19" s="1"/>
  <c r="J71" i="19"/>
  <c r="I71" i="19"/>
  <c r="H71" i="19"/>
  <c r="G71" i="19"/>
  <c r="F71" i="19"/>
  <c r="E71" i="19"/>
  <c r="D71" i="19"/>
  <c r="K70" i="19"/>
  <c r="K69" i="19"/>
  <c r="K68" i="19"/>
  <c r="K67" i="19"/>
  <c r="L60" i="19"/>
  <c r="J60" i="19"/>
  <c r="I60" i="19"/>
  <c r="H60" i="19"/>
  <c r="G60" i="19"/>
  <c r="F60" i="19"/>
  <c r="E60" i="19"/>
  <c r="D60" i="19"/>
  <c r="K59" i="19"/>
  <c r="K58" i="19"/>
  <c r="K57" i="19"/>
  <c r="K56" i="19"/>
  <c r="K55" i="19"/>
  <c r="K54" i="19"/>
  <c r="K48" i="19"/>
  <c r="K46" i="19"/>
  <c r="K45" i="19"/>
  <c r="K44" i="19"/>
  <c r="K43" i="19"/>
  <c r="L40" i="19"/>
  <c r="L42" i="19" s="1"/>
  <c r="J40" i="19"/>
  <c r="I40" i="19"/>
  <c r="H40" i="19"/>
  <c r="G40" i="19"/>
  <c r="F40" i="19"/>
  <c r="E40" i="19"/>
  <c r="D40" i="19"/>
  <c r="K39" i="19"/>
  <c r="K38" i="19"/>
  <c r="K37" i="19"/>
  <c r="K36" i="19"/>
  <c r="K35" i="19"/>
  <c r="L27" i="19"/>
  <c r="J27" i="19"/>
  <c r="I27" i="19"/>
  <c r="H27" i="19"/>
  <c r="G27" i="19"/>
  <c r="F27" i="19"/>
  <c r="E27" i="19"/>
  <c r="D27" i="19"/>
  <c r="K26" i="19"/>
  <c r="K25" i="19"/>
  <c r="K24" i="19"/>
  <c r="K23" i="19"/>
  <c r="K22" i="19"/>
  <c r="K21" i="19"/>
  <c r="K20" i="19"/>
  <c r="L14" i="19"/>
  <c r="J14" i="19"/>
  <c r="I14" i="19"/>
  <c r="H14" i="19"/>
  <c r="G14" i="19"/>
  <c r="F14" i="19"/>
  <c r="E14" i="19"/>
  <c r="D14" i="19"/>
  <c r="K13" i="19"/>
  <c r="K12" i="19"/>
  <c r="K11" i="19"/>
  <c r="K10" i="19"/>
  <c r="K9" i="19"/>
  <c r="K8" i="19"/>
  <c r="K96" i="18"/>
  <c r="K95" i="18"/>
  <c r="K94" i="18"/>
  <c r="K93" i="18"/>
  <c r="K92" i="18"/>
  <c r="K91" i="18"/>
  <c r="K90" i="18"/>
  <c r="L86" i="18"/>
  <c r="J86" i="18"/>
  <c r="I86" i="18"/>
  <c r="H86" i="18"/>
  <c r="G86" i="18"/>
  <c r="F86" i="18"/>
  <c r="E86" i="18"/>
  <c r="D86" i="18"/>
  <c r="K85" i="18"/>
  <c r="K84" i="18"/>
  <c r="K83" i="18"/>
  <c r="K82" i="18"/>
  <c r="K71" i="18"/>
  <c r="K70" i="18"/>
  <c r="K69" i="18"/>
  <c r="K68" i="18"/>
  <c r="K67" i="18"/>
  <c r="L64" i="18"/>
  <c r="J64" i="18"/>
  <c r="I64" i="18"/>
  <c r="H64" i="18"/>
  <c r="G64" i="18"/>
  <c r="F64" i="18"/>
  <c r="E64" i="18"/>
  <c r="D64" i="18"/>
  <c r="K63" i="18"/>
  <c r="K62" i="18"/>
  <c r="K61" i="18"/>
  <c r="K60" i="18"/>
  <c r="K59" i="18"/>
  <c r="L52" i="18"/>
  <c r="J52" i="18"/>
  <c r="I52" i="18"/>
  <c r="H52" i="18"/>
  <c r="G52" i="18"/>
  <c r="F52" i="18"/>
  <c r="E52" i="18"/>
  <c r="D52" i="18"/>
  <c r="K51" i="18"/>
  <c r="K50" i="18"/>
  <c r="K49" i="18"/>
  <c r="K48" i="18"/>
  <c r="K47" i="18"/>
  <c r="K46" i="18"/>
  <c r="L40" i="18"/>
  <c r="J40" i="18"/>
  <c r="I40" i="18"/>
  <c r="H40" i="18"/>
  <c r="G40" i="18"/>
  <c r="F40" i="18"/>
  <c r="E40" i="18"/>
  <c r="D40" i="18"/>
  <c r="K39" i="18"/>
  <c r="K38" i="18"/>
  <c r="K37" i="18"/>
  <c r="K36" i="18"/>
  <c r="K35" i="18"/>
  <c r="L26" i="18"/>
  <c r="J26" i="18"/>
  <c r="I26" i="18"/>
  <c r="H26" i="18"/>
  <c r="G26" i="18"/>
  <c r="F26" i="18"/>
  <c r="E26" i="18"/>
  <c r="D26" i="18"/>
  <c r="K26" i="18" s="1"/>
  <c r="F27" i="18" s="1"/>
  <c r="K25" i="18"/>
  <c r="K24" i="18"/>
  <c r="K23" i="18"/>
  <c r="K22" i="18"/>
  <c r="K21" i="18"/>
  <c r="K20" i="18"/>
  <c r="L14" i="18"/>
  <c r="J14" i="18"/>
  <c r="I14" i="18"/>
  <c r="H14" i="18"/>
  <c r="G14" i="18"/>
  <c r="F14" i="18"/>
  <c r="E14" i="18"/>
  <c r="D14" i="18"/>
  <c r="K13" i="18"/>
  <c r="K12" i="18"/>
  <c r="K11" i="18"/>
  <c r="K10" i="18"/>
  <c r="K9" i="18"/>
  <c r="K8" i="18"/>
  <c r="L103" i="17"/>
  <c r="J103" i="17"/>
  <c r="I103" i="17"/>
  <c r="H103" i="17"/>
  <c r="G103" i="17"/>
  <c r="F103" i="17"/>
  <c r="E103" i="17"/>
  <c r="D103" i="17"/>
  <c r="K103" i="17" s="1"/>
  <c r="K102" i="17"/>
  <c r="K101" i="17"/>
  <c r="K100" i="17"/>
  <c r="K99" i="17"/>
  <c r="K98" i="17"/>
  <c r="K97" i="17"/>
  <c r="K96" i="17"/>
  <c r="K86" i="17"/>
  <c r="K85" i="17"/>
  <c r="K84" i="17"/>
  <c r="K83" i="17"/>
  <c r="K82" i="17"/>
  <c r="L79" i="17"/>
  <c r="L81" i="17" s="1"/>
  <c r="J79" i="17"/>
  <c r="I79" i="17"/>
  <c r="H79" i="17"/>
  <c r="G79" i="17"/>
  <c r="F79" i="17"/>
  <c r="E79" i="17"/>
  <c r="D79" i="17"/>
  <c r="K78" i="17"/>
  <c r="K77" i="17"/>
  <c r="K76" i="17"/>
  <c r="K75" i="17"/>
  <c r="K74" i="17"/>
  <c r="K73" i="17"/>
  <c r="K72" i="17"/>
  <c r="K60" i="17"/>
  <c r="K59" i="17"/>
  <c r="K58" i="17"/>
  <c r="K57" i="17"/>
  <c r="K56" i="17"/>
  <c r="L53" i="17"/>
  <c r="J53" i="17"/>
  <c r="I53" i="17"/>
  <c r="H53" i="17"/>
  <c r="G53" i="17"/>
  <c r="F53" i="17"/>
  <c r="E53" i="17"/>
  <c r="D53" i="17"/>
  <c r="K53" i="17" s="1"/>
  <c r="G54" i="17" s="1"/>
  <c r="K52" i="17"/>
  <c r="K51" i="17"/>
  <c r="K50" i="17"/>
  <c r="K49" i="17"/>
  <c r="K48" i="17"/>
  <c r="L42" i="17"/>
  <c r="J42" i="17"/>
  <c r="I42" i="17"/>
  <c r="H42" i="17"/>
  <c r="G42" i="17"/>
  <c r="F42" i="17"/>
  <c r="E42" i="17"/>
  <c r="D42" i="17"/>
  <c r="K41" i="17"/>
  <c r="K40" i="17"/>
  <c r="K39" i="17"/>
  <c r="K38" i="17"/>
  <c r="K37" i="17"/>
  <c r="K36" i="17"/>
  <c r="J26" i="17"/>
  <c r="I26" i="17"/>
  <c r="H26" i="17"/>
  <c r="G26" i="17"/>
  <c r="F26" i="17"/>
  <c r="E26" i="17"/>
  <c r="D26" i="17"/>
  <c r="K25" i="17"/>
  <c r="K24" i="17"/>
  <c r="K23" i="17"/>
  <c r="K22" i="17"/>
  <c r="K21" i="17"/>
  <c r="K20" i="17"/>
  <c r="L14" i="17"/>
  <c r="J14" i="17"/>
  <c r="I14" i="17"/>
  <c r="H14" i="17"/>
  <c r="G14" i="17"/>
  <c r="F14" i="17"/>
  <c r="E14" i="17"/>
  <c r="D14" i="17"/>
  <c r="K14" i="17" s="1"/>
  <c r="J15" i="17" s="1"/>
  <c r="K13" i="17"/>
  <c r="K12" i="17"/>
  <c r="K11" i="17"/>
  <c r="K10" i="17"/>
  <c r="K9" i="17"/>
  <c r="K8" i="17"/>
  <c r="K115" i="16"/>
  <c r="K114" i="16"/>
  <c r="K113" i="16"/>
  <c r="K112" i="16"/>
  <c r="K111" i="16"/>
  <c r="L107" i="16"/>
  <c r="J107" i="16"/>
  <c r="I107" i="16"/>
  <c r="H107" i="16"/>
  <c r="G107" i="16"/>
  <c r="F107" i="16"/>
  <c r="E107" i="16"/>
  <c r="D107" i="16"/>
  <c r="K106" i="16"/>
  <c r="K105" i="16"/>
  <c r="K104" i="16"/>
  <c r="K103" i="16"/>
  <c r="K102" i="16"/>
  <c r="K101" i="16"/>
  <c r="K91" i="16"/>
  <c r="K90" i="16"/>
  <c r="K89" i="16"/>
  <c r="K88" i="16"/>
  <c r="K87" i="16"/>
  <c r="L84" i="16"/>
  <c r="J84" i="16"/>
  <c r="I84" i="16"/>
  <c r="H84" i="16"/>
  <c r="G84" i="16"/>
  <c r="F84" i="16"/>
  <c r="E84" i="16"/>
  <c r="D84" i="16"/>
  <c r="K83" i="16"/>
  <c r="K82" i="16"/>
  <c r="K81" i="16"/>
  <c r="K80" i="16"/>
  <c r="K79" i="16"/>
  <c r="K78" i="16"/>
  <c r="L71" i="16"/>
  <c r="J71" i="16"/>
  <c r="I71" i="16"/>
  <c r="H71" i="16"/>
  <c r="G71" i="16"/>
  <c r="F71" i="16"/>
  <c r="E71" i="16"/>
  <c r="D71" i="16"/>
  <c r="K70" i="16"/>
  <c r="K69" i="16"/>
  <c r="K68" i="16"/>
  <c r="K67" i="16"/>
  <c r="K66" i="16"/>
  <c r="K65" i="16"/>
  <c r="K56" i="16"/>
  <c r="K55" i="16"/>
  <c r="K54" i="16"/>
  <c r="K52" i="16"/>
  <c r="K51" i="16"/>
  <c r="K50" i="16"/>
  <c r="K48" i="16"/>
  <c r="K47" i="16"/>
  <c r="K46" i="16"/>
  <c r="K44" i="16"/>
  <c r="K43" i="16"/>
  <c r="K42" i="16"/>
  <c r="L38" i="16"/>
  <c r="L40" i="16" s="1"/>
  <c r="J38" i="16"/>
  <c r="I38" i="16"/>
  <c r="H38" i="16"/>
  <c r="G38" i="16"/>
  <c r="F38" i="16"/>
  <c r="E38" i="16"/>
  <c r="D38" i="16"/>
  <c r="K37" i="16"/>
  <c r="K36" i="16"/>
  <c r="K35" i="16"/>
  <c r="L27" i="16"/>
  <c r="J27" i="16"/>
  <c r="I27" i="16"/>
  <c r="H27" i="16"/>
  <c r="G27" i="16"/>
  <c r="F27" i="16"/>
  <c r="E27" i="16"/>
  <c r="D27" i="16"/>
  <c r="K26" i="16"/>
  <c r="K25" i="16"/>
  <c r="K24" i="16"/>
  <c r="K23" i="16"/>
  <c r="K22" i="16"/>
  <c r="K21" i="16"/>
  <c r="K20" i="16"/>
  <c r="L14" i="16"/>
  <c r="J14" i="16"/>
  <c r="I14" i="16"/>
  <c r="H14" i="16"/>
  <c r="G14" i="16"/>
  <c r="F14" i="16"/>
  <c r="E14" i="16"/>
  <c r="D14" i="16"/>
  <c r="K13" i="16"/>
  <c r="K12" i="16"/>
  <c r="K11" i="16"/>
  <c r="K10" i="16"/>
  <c r="K9" i="16"/>
  <c r="K8" i="16"/>
  <c r="L98" i="15"/>
  <c r="J98" i="15"/>
  <c r="I98" i="15"/>
  <c r="H98" i="15"/>
  <c r="G98" i="15"/>
  <c r="F98" i="15"/>
  <c r="E98" i="15"/>
  <c r="D98" i="15"/>
  <c r="K97" i="15"/>
  <c r="K96" i="15"/>
  <c r="K95" i="15"/>
  <c r="K94" i="15"/>
  <c r="K93" i="15"/>
  <c r="K92" i="15"/>
  <c r="K91" i="15"/>
  <c r="L85" i="15"/>
  <c r="J85" i="15"/>
  <c r="I85" i="15"/>
  <c r="H85" i="15"/>
  <c r="G85" i="15"/>
  <c r="F85" i="15"/>
  <c r="E85" i="15"/>
  <c r="D85" i="15"/>
  <c r="K84" i="15"/>
  <c r="K83" i="15"/>
  <c r="K82" i="15"/>
  <c r="K81" i="15"/>
  <c r="K80" i="15"/>
  <c r="K79" i="15"/>
  <c r="K66" i="15"/>
  <c r="K65" i="15"/>
  <c r="K64" i="15"/>
  <c r="K63" i="15"/>
  <c r="L59" i="15"/>
  <c r="J59" i="15"/>
  <c r="I59" i="15"/>
  <c r="H59" i="15"/>
  <c r="G59" i="15"/>
  <c r="F59" i="15"/>
  <c r="K59" i="15" s="1"/>
  <c r="E59" i="15"/>
  <c r="D59" i="15"/>
  <c r="K58" i="15"/>
  <c r="K57" i="15"/>
  <c r="K56" i="15"/>
  <c r="K46" i="15"/>
  <c r="K45" i="15"/>
  <c r="K44" i="15"/>
  <c r="K43" i="15"/>
  <c r="K42" i="15"/>
  <c r="L39" i="15"/>
  <c r="L41" i="15" s="1"/>
  <c r="J39" i="15"/>
  <c r="I39" i="15"/>
  <c r="H39" i="15"/>
  <c r="G39" i="15"/>
  <c r="F39" i="15"/>
  <c r="E39" i="15"/>
  <c r="D39" i="15"/>
  <c r="K38" i="15"/>
  <c r="K37" i="15"/>
  <c r="K36" i="15"/>
  <c r="K35" i="15"/>
  <c r="K34" i="15"/>
  <c r="L26" i="15"/>
  <c r="J26" i="15"/>
  <c r="I26" i="15"/>
  <c r="H26" i="15"/>
  <c r="G26" i="15"/>
  <c r="F26" i="15"/>
  <c r="E26" i="15"/>
  <c r="D26" i="15"/>
  <c r="K25" i="15"/>
  <c r="K24" i="15"/>
  <c r="K23" i="15"/>
  <c r="K22" i="15"/>
  <c r="K21" i="15"/>
  <c r="K20" i="15"/>
  <c r="L14" i="15"/>
  <c r="J14" i="15"/>
  <c r="I14" i="15"/>
  <c r="H14" i="15"/>
  <c r="G14" i="15"/>
  <c r="F14" i="15"/>
  <c r="E14" i="15"/>
  <c r="D14" i="15"/>
  <c r="K13" i="15"/>
  <c r="K12" i="15"/>
  <c r="K11" i="15"/>
  <c r="K10" i="15"/>
  <c r="K9" i="15"/>
  <c r="K95" i="14"/>
  <c r="K94" i="14"/>
  <c r="K93" i="14"/>
  <c r="K92" i="14"/>
  <c r="L88" i="14"/>
  <c r="J88" i="14"/>
  <c r="I88" i="14"/>
  <c r="H88" i="14"/>
  <c r="G88" i="14"/>
  <c r="F88" i="14"/>
  <c r="E88" i="14"/>
  <c r="D88" i="14"/>
  <c r="K88" i="14" s="1"/>
  <c r="G89" i="14" s="1"/>
  <c r="K87" i="14"/>
  <c r="K86" i="14"/>
  <c r="K85" i="14"/>
  <c r="K84" i="14"/>
  <c r="K83" i="14"/>
  <c r="K82" i="14"/>
  <c r="K72" i="14"/>
  <c r="K71" i="14"/>
  <c r="K70" i="14"/>
  <c r="K69" i="14"/>
  <c r="K68" i="14"/>
  <c r="L67" i="14"/>
  <c r="L65" i="14"/>
  <c r="J65" i="14"/>
  <c r="I65" i="14"/>
  <c r="H65" i="14"/>
  <c r="G65" i="14"/>
  <c r="F65" i="14"/>
  <c r="E65" i="14"/>
  <c r="D65" i="14"/>
  <c r="K65" i="14" s="1"/>
  <c r="K64" i="14"/>
  <c r="K63" i="14"/>
  <c r="K62" i="14"/>
  <c r="L54" i="14"/>
  <c r="J54" i="14"/>
  <c r="I54" i="14"/>
  <c r="H54" i="14"/>
  <c r="G54" i="14"/>
  <c r="G55" i="14" s="1"/>
  <c r="F54" i="14"/>
  <c r="E54" i="14"/>
  <c r="D54" i="14"/>
  <c r="K54" i="14" s="1"/>
  <c r="K53" i="14"/>
  <c r="K52" i="14"/>
  <c r="K51" i="14"/>
  <c r="K50" i="14"/>
  <c r="K49" i="14"/>
  <c r="K48" i="14"/>
  <c r="L42" i="14"/>
  <c r="J42" i="14"/>
  <c r="I42" i="14"/>
  <c r="H42" i="14"/>
  <c r="G42" i="14"/>
  <c r="F42" i="14"/>
  <c r="E42" i="14"/>
  <c r="D42" i="14"/>
  <c r="K41" i="14"/>
  <c r="K40" i="14"/>
  <c r="K39" i="14"/>
  <c r="K38" i="14"/>
  <c r="K37" i="14"/>
  <c r="K36" i="14"/>
  <c r="K35" i="14"/>
  <c r="L27" i="14"/>
  <c r="J27" i="14"/>
  <c r="I27" i="14"/>
  <c r="H27" i="14"/>
  <c r="G27" i="14"/>
  <c r="F27" i="14"/>
  <c r="E27" i="14"/>
  <c r="D27" i="14"/>
  <c r="K27" i="14" s="1"/>
  <c r="G28" i="14" s="1"/>
  <c r="K26" i="14"/>
  <c r="K25" i="14"/>
  <c r="K24" i="14"/>
  <c r="K23" i="14"/>
  <c r="K22" i="14"/>
  <c r="K21" i="14"/>
  <c r="K20" i="14"/>
  <c r="L14" i="14"/>
  <c r="J14" i="14"/>
  <c r="I14" i="14"/>
  <c r="H14" i="14"/>
  <c r="G14" i="14"/>
  <c r="F14" i="14"/>
  <c r="E14" i="14"/>
  <c r="D14" i="14"/>
  <c r="K14" i="14" s="1"/>
  <c r="K13" i="14"/>
  <c r="K12" i="14"/>
  <c r="K11" i="14"/>
  <c r="K10" i="14"/>
  <c r="K9" i="14"/>
  <c r="K8" i="14"/>
  <c r="D70" i="9"/>
  <c r="E70" i="9"/>
  <c r="F70" i="9"/>
  <c r="G70" i="9"/>
  <c r="H70" i="9"/>
  <c r="I70" i="9"/>
  <c r="J70" i="9"/>
  <c r="L70" i="9"/>
  <c r="H51" i="25" l="1"/>
  <c r="D20" i="25"/>
  <c r="H20" i="25"/>
  <c r="E51" i="25"/>
  <c r="E77" i="25"/>
  <c r="I77" i="25"/>
  <c r="D85" i="25"/>
  <c r="H85" i="25"/>
  <c r="G20" i="25"/>
  <c r="D77" i="25"/>
  <c r="H77" i="25"/>
  <c r="G85" i="25"/>
  <c r="E20" i="25"/>
  <c r="I20" i="25"/>
  <c r="K42" i="25"/>
  <c r="D43" i="25" s="1"/>
  <c r="K50" i="25"/>
  <c r="I51" i="25" s="1"/>
  <c r="F77" i="25"/>
  <c r="J77" i="25"/>
  <c r="E48" i="24"/>
  <c r="I48" i="24"/>
  <c r="K18" i="24"/>
  <c r="K47" i="24"/>
  <c r="G48" i="24" s="1"/>
  <c r="K57" i="24"/>
  <c r="D58" i="24" s="1"/>
  <c r="F48" i="24"/>
  <c r="D12" i="24"/>
  <c r="K12" i="24" s="1"/>
  <c r="K39" i="24"/>
  <c r="E40" i="24" s="1"/>
  <c r="H48" i="24"/>
  <c r="G58" i="24"/>
  <c r="K81" i="24"/>
  <c r="J82" i="24" s="1"/>
  <c r="G13" i="23"/>
  <c r="D13" i="23"/>
  <c r="H13" i="23"/>
  <c r="E13" i="23"/>
  <c r="I13" i="23"/>
  <c r="E46" i="23"/>
  <c r="I46" i="23"/>
  <c r="D60" i="23"/>
  <c r="H60" i="23"/>
  <c r="F46" i="23"/>
  <c r="J46" i="23"/>
  <c r="E60" i="23"/>
  <c r="I60" i="23"/>
  <c r="G14" i="22"/>
  <c r="J14" i="22"/>
  <c r="K57" i="22"/>
  <c r="G58" i="22" s="1"/>
  <c r="D14" i="22"/>
  <c r="K14" i="22" s="1"/>
  <c r="D37" i="22"/>
  <c r="H37" i="22"/>
  <c r="E14" i="22"/>
  <c r="I14" i="22"/>
  <c r="E37" i="22"/>
  <c r="I37" i="22"/>
  <c r="K50" i="22"/>
  <c r="F51" i="22" s="1"/>
  <c r="I82" i="21"/>
  <c r="D110" i="21"/>
  <c r="G56" i="21"/>
  <c r="G93" i="21"/>
  <c r="D148" i="21"/>
  <c r="K14" i="21"/>
  <c r="J15" i="21" s="1"/>
  <c r="D93" i="21"/>
  <c r="H93" i="21"/>
  <c r="K109" i="21"/>
  <c r="H110" i="21" s="1"/>
  <c r="E148" i="21"/>
  <c r="I148" i="21"/>
  <c r="I15" i="21"/>
  <c r="H148" i="21"/>
  <c r="D15" i="21"/>
  <c r="K81" i="21"/>
  <c r="G82" i="21" s="1"/>
  <c r="G110" i="21"/>
  <c r="F148" i="21"/>
  <c r="J148" i="21"/>
  <c r="E27" i="20"/>
  <c r="I27" i="20"/>
  <c r="K68" i="20"/>
  <c r="G69" i="20" s="1"/>
  <c r="K116" i="20"/>
  <c r="F117" i="20" s="1"/>
  <c r="K140" i="20"/>
  <c r="J141" i="20" s="1"/>
  <c r="K55" i="20"/>
  <c r="I56" i="20" s="1"/>
  <c r="K91" i="20"/>
  <c r="E92" i="20" s="1"/>
  <c r="D27" i="20"/>
  <c r="H27" i="20"/>
  <c r="K40" i="19"/>
  <c r="K27" i="19"/>
  <c r="F28" i="19"/>
  <c r="J28" i="19"/>
  <c r="K98" i="19"/>
  <c r="G28" i="19"/>
  <c r="K71" i="19"/>
  <c r="G72" i="19" s="1"/>
  <c r="K14" i="19"/>
  <c r="G15" i="19" s="1"/>
  <c r="E28" i="19"/>
  <c r="I28" i="19"/>
  <c r="D41" i="19"/>
  <c r="H41" i="19"/>
  <c r="K60" i="19"/>
  <c r="G27" i="18"/>
  <c r="H27" i="18"/>
  <c r="K86" i="18"/>
  <c r="J87" i="18" s="1"/>
  <c r="G15" i="18"/>
  <c r="E27" i="18"/>
  <c r="I27" i="18"/>
  <c r="K64" i="18"/>
  <c r="G65" i="18" s="1"/>
  <c r="G87" i="18"/>
  <c r="K14" i="18"/>
  <c r="I15" i="18" s="1"/>
  <c r="D27" i="18"/>
  <c r="D15" i="18"/>
  <c r="H15" i="18"/>
  <c r="K40" i="18"/>
  <c r="G41" i="18" s="1"/>
  <c r="H87" i="18"/>
  <c r="F15" i="17"/>
  <c r="G15" i="17"/>
  <c r="G27" i="17"/>
  <c r="E54" i="17"/>
  <c r="I54" i="17"/>
  <c r="I80" i="17"/>
  <c r="D15" i="17"/>
  <c r="H15" i="17"/>
  <c r="K26" i="17"/>
  <c r="F54" i="17"/>
  <c r="J54" i="17"/>
  <c r="E15" i="17"/>
  <c r="I15" i="17"/>
  <c r="K79" i="17"/>
  <c r="J80" i="17" s="1"/>
  <c r="K107" i="16"/>
  <c r="K38" i="16"/>
  <c r="K27" i="16"/>
  <c r="E28" i="16" s="1"/>
  <c r="K14" i="16"/>
  <c r="H15" i="16" s="1"/>
  <c r="K71" i="16"/>
  <c r="H72" i="16" s="1"/>
  <c r="K84" i="16"/>
  <c r="E85" i="16" s="1"/>
  <c r="K39" i="15"/>
  <c r="G40" i="15" s="1"/>
  <c r="K14" i="15"/>
  <c r="E15" i="15" s="1"/>
  <c r="K85" i="15"/>
  <c r="F86" i="15" s="1"/>
  <c r="K98" i="15"/>
  <c r="J99" i="15" s="1"/>
  <c r="G15" i="14"/>
  <c r="F15" i="14"/>
  <c r="J15" i="14"/>
  <c r="K42" i="14"/>
  <c r="G43" i="14" s="1"/>
  <c r="F55" i="14"/>
  <c r="J55" i="14"/>
  <c r="G66" i="14"/>
  <c r="F121" i="21"/>
  <c r="J121" i="21"/>
  <c r="G121" i="21"/>
  <c r="H121" i="21"/>
  <c r="D121" i="21"/>
  <c r="E121" i="21"/>
  <c r="I121" i="21"/>
  <c r="K148" i="21"/>
  <c r="H69" i="25"/>
  <c r="J51" i="25"/>
  <c r="J61" i="25"/>
  <c r="F69" i="25"/>
  <c r="J69" i="25"/>
  <c r="E85" i="25"/>
  <c r="I85" i="25"/>
  <c r="D61" i="25"/>
  <c r="I61" i="25"/>
  <c r="E69" i="25"/>
  <c r="I69" i="25"/>
  <c r="J20" i="25"/>
  <c r="G51" i="25"/>
  <c r="G69" i="25"/>
  <c r="F20" i="25"/>
  <c r="F85" i="25"/>
  <c r="K85" i="25" s="1"/>
  <c r="K60" i="25"/>
  <c r="H61" i="25" s="1"/>
  <c r="F51" i="25"/>
  <c r="D69" i="25"/>
  <c r="E74" i="24"/>
  <c r="I74" i="24"/>
  <c r="J58" i="24"/>
  <c r="F74" i="24"/>
  <c r="J74" i="24"/>
  <c r="K19" i="24"/>
  <c r="F20" i="24" s="1"/>
  <c r="H74" i="24"/>
  <c r="G74" i="24"/>
  <c r="K65" i="24"/>
  <c r="I66" i="24" s="1"/>
  <c r="D40" i="24"/>
  <c r="D74" i="24"/>
  <c r="G46" i="23"/>
  <c r="D28" i="23"/>
  <c r="H46" i="23"/>
  <c r="D46" i="23"/>
  <c r="K46" i="23" s="1"/>
  <c r="F60" i="23"/>
  <c r="K60" i="23" s="1"/>
  <c r="J60" i="23"/>
  <c r="G60" i="23"/>
  <c r="K27" i="23"/>
  <c r="J28" i="23" s="1"/>
  <c r="F13" i="23"/>
  <c r="K13" i="23" s="1"/>
  <c r="H58" i="22"/>
  <c r="E58" i="22"/>
  <c r="I58" i="22"/>
  <c r="J58" i="22"/>
  <c r="H51" i="22"/>
  <c r="I51" i="22"/>
  <c r="J37" i="22"/>
  <c r="K37" i="22" s="1"/>
  <c r="K27" i="22"/>
  <c r="H28" i="22" s="1"/>
  <c r="G64" i="21"/>
  <c r="J102" i="21"/>
  <c r="F102" i="21"/>
  <c r="G102" i="21"/>
  <c r="H102" i="21"/>
  <c r="H56" i="21"/>
  <c r="H64" i="21"/>
  <c r="E102" i="21"/>
  <c r="I102" i="21"/>
  <c r="E56" i="21"/>
  <c r="I56" i="21"/>
  <c r="G74" i="21"/>
  <c r="I110" i="21"/>
  <c r="E110" i="21"/>
  <c r="J110" i="21"/>
  <c r="F56" i="21"/>
  <c r="J56" i="21"/>
  <c r="J64" i="21"/>
  <c r="H82" i="21"/>
  <c r="F15" i="21"/>
  <c r="K63" i="21"/>
  <c r="D64" i="21" s="1"/>
  <c r="K73" i="21"/>
  <c r="F110" i="21"/>
  <c r="F93" i="21"/>
  <c r="K93" i="21" s="1"/>
  <c r="J93" i="21"/>
  <c r="D56" i="21"/>
  <c r="D82" i="21"/>
  <c r="D102" i="21"/>
  <c r="E93" i="21"/>
  <c r="I43" i="20"/>
  <c r="E43" i="20"/>
  <c r="J43" i="20"/>
  <c r="G43" i="20"/>
  <c r="D43" i="20"/>
  <c r="H43" i="20"/>
  <c r="J27" i="20"/>
  <c r="K14" i="20"/>
  <c r="F43" i="20"/>
  <c r="I61" i="19"/>
  <c r="I15" i="19"/>
  <c r="F61" i="19"/>
  <c r="J61" i="19"/>
  <c r="I99" i="19"/>
  <c r="F15" i="19"/>
  <c r="I41" i="19"/>
  <c r="E41" i="19"/>
  <c r="J41" i="19"/>
  <c r="G61" i="19"/>
  <c r="F99" i="19"/>
  <c r="J99" i="19"/>
  <c r="H15" i="19"/>
  <c r="D61" i="19"/>
  <c r="H61" i="19"/>
  <c r="H99" i="19"/>
  <c r="D99" i="19"/>
  <c r="H28" i="19"/>
  <c r="G41" i="19"/>
  <c r="G99" i="19"/>
  <c r="F41" i="19"/>
  <c r="E61" i="19"/>
  <c r="E99" i="19"/>
  <c r="D28" i="19"/>
  <c r="D72" i="19"/>
  <c r="H41" i="18"/>
  <c r="F53" i="18"/>
  <c r="I41" i="18"/>
  <c r="J65" i="18"/>
  <c r="E15" i="18"/>
  <c r="J15" i="18"/>
  <c r="F41" i="18"/>
  <c r="E87" i="18"/>
  <c r="I87" i="18"/>
  <c r="J27" i="18"/>
  <c r="F15" i="18"/>
  <c r="D65" i="18"/>
  <c r="K52" i="18"/>
  <c r="J53" i="18" s="1"/>
  <c r="K15" i="17"/>
  <c r="H27" i="17"/>
  <c r="E104" i="17"/>
  <c r="E27" i="17"/>
  <c r="I27" i="17"/>
  <c r="F104" i="17"/>
  <c r="J104" i="17"/>
  <c r="K104" i="17"/>
  <c r="H104" i="17"/>
  <c r="D104" i="17"/>
  <c r="I104" i="17"/>
  <c r="F27" i="17"/>
  <c r="J27" i="17"/>
  <c r="H54" i="17"/>
  <c r="G104" i="17"/>
  <c r="K42" i="17"/>
  <c r="G43" i="17" s="1"/>
  <c r="D27" i="17"/>
  <c r="F80" i="17"/>
  <c r="D54" i="17"/>
  <c r="K54" i="17" s="1"/>
  <c r="F72" i="16"/>
  <c r="G72" i="16"/>
  <c r="E72" i="16"/>
  <c r="I72" i="16"/>
  <c r="J39" i="16"/>
  <c r="F39" i="16"/>
  <c r="G39" i="16"/>
  <c r="H39" i="16"/>
  <c r="E108" i="16"/>
  <c r="I108" i="16"/>
  <c r="J28" i="16"/>
  <c r="F28" i="16"/>
  <c r="E39" i="16"/>
  <c r="I39" i="16"/>
  <c r="F108" i="16"/>
  <c r="J108" i="16"/>
  <c r="F85" i="16"/>
  <c r="G15" i="16"/>
  <c r="G108" i="16"/>
  <c r="H108" i="16"/>
  <c r="D108" i="16"/>
  <c r="D39" i="16"/>
  <c r="D72" i="16"/>
  <c r="I60" i="15"/>
  <c r="E60" i="15"/>
  <c r="G60" i="15"/>
  <c r="D60" i="15"/>
  <c r="H60" i="15"/>
  <c r="J60" i="15"/>
  <c r="K26" i="15"/>
  <c r="F60" i="15"/>
  <c r="H28" i="14"/>
  <c r="H66" i="14"/>
  <c r="D66" i="14"/>
  <c r="H89" i="14"/>
  <c r="H15" i="14"/>
  <c r="D55" i="14"/>
  <c r="H55" i="14"/>
  <c r="E66" i="14"/>
  <c r="I66" i="14"/>
  <c r="E89" i="14"/>
  <c r="I89" i="14"/>
  <c r="E28" i="14"/>
  <c r="I28" i="14"/>
  <c r="E15" i="14"/>
  <c r="I15" i="14"/>
  <c r="F28" i="14"/>
  <c r="J28" i="14"/>
  <c r="E55" i="14"/>
  <c r="I55" i="14"/>
  <c r="F66" i="14"/>
  <c r="J66" i="14"/>
  <c r="F89" i="14"/>
  <c r="J89" i="14"/>
  <c r="D15" i="14"/>
  <c r="D28" i="14"/>
  <c r="D89" i="14"/>
  <c r="K70" i="9"/>
  <c r="E71" i="9" s="1"/>
  <c r="J81" i="13"/>
  <c r="I81" i="13"/>
  <c r="H81" i="13"/>
  <c r="G81" i="13"/>
  <c r="F81" i="13"/>
  <c r="E81" i="13"/>
  <c r="D81" i="13"/>
  <c r="K81" i="13" s="1"/>
  <c r="K80" i="13"/>
  <c r="J73" i="13"/>
  <c r="I73" i="13"/>
  <c r="H73" i="13"/>
  <c r="G73" i="13"/>
  <c r="F73" i="13"/>
  <c r="E73" i="13"/>
  <c r="D73" i="13"/>
  <c r="K72" i="13"/>
  <c r="J65" i="13"/>
  <c r="I65" i="13"/>
  <c r="H65" i="13"/>
  <c r="G65" i="13"/>
  <c r="F65" i="13"/>
  <c r="E65" i="13"/>
  <c r="D65" i="13"/>
  <c r="K65" i="13" s="1"/>
  <c r="K64" i="13"/>
  <c r="J57" i="13"/>
  <c r="I57" i="13"/>
  <c r="H57" i="13"/>
  <c r="G57" i="13"/>
  <c r="F57" i="13"/>
  <c r="E57" i="13"/>
  <c r="D57" i="13"/>
  <c r="K56" i="13"/>
  <c r="J49" i="13"/>
  <c r="I49" i="13"/>
  <c r="H49" i="13"/>
  <c r="G49" i="13"/>
  <c r="F49" i="13"/>
  <c r="E49" i="13"/>
  <c r="D49" i="13"/>
  <c r="K49" i="13" s="1"/>
  <c r="K48" i="13"/>
  <c r="J41" i="13"/>
  <c r="I41" i="13"/>
  <c r="H41" i="13"/>
  <c r="G41" i="13"/>
  <c r="F41" i="13"/>
  <c r="E41" i="13"/>
  <c r="D41" i="13"/>
  <c r="K40" i="13"/>
  <c r="K30" i="13"/>
  <c r="K29" i="13"/>
  <c r="K28" i="13"/>
  <c r="K27" i="13"/>
  <c r="K26" i="13"/>
  <c r="K25" i="13"/>
  <c r="K24" i="13"/>
  <c r="K23" i="13"/>
  <c r="K22" i="13"/>
  <c r="K21" i="13"/>
  <c r="J18" i="13"/>
  <c r="I18" i="13"/>
  <c r="H18" i="13"/>
  <c r="G18" i="13"/>
  <c r="F18" i="13"/>
  <c r="E18" i="13"/>
  <c r="D18" i="13"/>
  <c r="K17" i="13"/>
  <c r="J10" i="13"/>
  <c r="I10" i="13"/>
  <c r="I11" i="13" s="1"/>
  <c r="H10" i="13"/>
  <c r="H11" i="13" s="1"/>
  <c r="G10" i="13"/>
  <c r="G11" i="13" s="1"/>
  <c r="F10" i="13"/>
  <c r="F11" i="13" s="1"/>
  <c r="E10" i="13"/>
  <c r="E11" i="13" s="1"/>
  <c r="D10" i="13"/>
  <c r="D11" i="13" s="1"/>
  <c r="K9" i="13"/>
  <c r="K8" i="13"/>
  <c r="K7" i="13"/>
  <c r="J78" i="12"/>
  <c r="I78" i="12"/>
  <c r="H78" i="12"/>
  <c r="G78" i="12"/>
  <c r="F78" i="12"/>
  <c r="E78" i="12"/>
  <c r="D78" i="12"/>
  <c r="K77" i="12"/>
  <c r="J70" i="12"/>
  <c r="I70" i="12"/>
  <c r="H70" i="12"/>
  <c r="G70" i="12"/>
  <c r="F70" i="12"/>
  <c r="E70" i="12"/>
  <c r="D70" i="12"/>
  <c r="K69" i="12"/>
  <c r="J62" i="12"/>
  <c r="I62" i="12"/>
  <c r="H62" i="12"/>
  <c r="G62" i="12"/>
  <c r="F62" i="12"/>
  <c r="E62" i="12"/>
  <c r="D62" i="12"/>
  <c r="K61" i="12"/>
  <c r="J54" i="12"/>
  <c r="I54" i="12"/>
  <c r="H54" i="12"/>
  <c r="G54" i="12"/>
  <c r="F54" i="12"/>
  <c r="E54" i="12"/>
  <c r="D54" i="12"/>
  <c r="K53" i="12"/>
  <c r="J46" i="12"/>
  <c r="I46" i="12"/>
  <c r="H46" i="12"/>
  <c r="G46" i="12"/>
  <c r="F46" i="12"/>
  <c r="E46" i="12"/>
  <c r="D46" i="12"/>
  <c r="K45" i="12"/>
  <c r="J38" i="12"/>
  <c r="I38" i="12"/>
  <c r="H38" i="12"/>
  <c r="G38" i="12"/>
  <c r="F38" i="12"/>
  <c r="E38" i="12"/>
  <c r="D38" i="12"/>
  <c r="K37" i="12"/>
  <c r="K30" i="12"/>
  <c r="J30" i="12"/>
  <c r="K29" i="12"/>
  <c r="J29" i="12"/>
  <c r="K28" i="12"/>
  <c r="J28" i="12"/>
  <c r="K27" i="12"/>
  <c r="J27" i="12"/>
  <c r="K25" i="12"/>
  <c r="J25" i="12"/>
  <c r="K24" i="12"/>
  <c r="J24" i="12"/>
  <c r="K23" i="12"/>
  <c r="J23" i="12"/>
  <c r="K22" i="12"/>
  <c r="J22" i="12"/>
  <c r="K21" i="12"/>
  <c r="J21" i="12"/>
  <c r="I18" i="12"/>
  <c r="H18" i="12"/>
  <c r="G18" i="12"/>
  <c r="F18" i="12"/>
  <c r="E18" i="12"/>
  <c r="D18" i="12"/>
  <c r="J17" i="12"/>
  <c r="K17" i="12" s="1"/>
  <c r="K10" i="12"/>
  <c r="E11" i="12" s="1"/>
  <c r="I10" i="12"/>
  <c r="H10" i="12"/>
  <c r="G10" i="12"/>
  <c r="K9" i="12"/>
  <c r="K7" i="12"/>
  <c r="G43" i="25" l="1"/>
  <c r="K77" i="25"/>
  <c r="H43" i="25"/>
  <c r="F43" i="25"/>
  <c r="I43" i="25"/>
  <c r="E43" i="25"/>
  <c r="K43" i="25" s="1"/>
  <c r="K20" i="25"/>
  <c r="J43" i="25"/>
  <c r="D51" i="25"/>
  <c r="K51" i="25" s="1"/>
  <c r="G82" i="24"/>
  <c r="F82" i="24"/>
  <c r="E82" i="24"/>
  <c r="H40" i="24"/>
  <c r="J20" i="24"/>
  <c r="G40" i="24"/>
  <c r="G20" i="24"/>
  <c r="J40" i="24"/>
  <c r="I58" i="24"/>
  <c r="D82" i="24"/>
  <c r="F58" i="24"/>
  <c r="K58" i="24" s="1"/>
  <c r="E20" i="24"/>
  <c r="D20" i="24"/>
  <c r="I82" i="24"/>
  <c r="H82" i="24"/>
  <c r="J48" i="24"/>
  <c r="H58" i="24"/>
  <c r="I40" i="24"/>
  <c r="D48" i="24"/>
  <c r="K48" i="24" s="1"/>
  <c r="E58" i="24"/>
  <c r="F40" i="24"/>
  <c r="K40" i="24" s="1"/>
  <c r="G28" i="23"/>
  <c r="H28" i="23"/>
  <c r="D58" i="22"/>
  <c r="E51" i="22"/>
  <c r="F58" i="22"/>
  <c r="J51" i="22"/>
  <c r="D51" i="22"/>
  <c r="G51" i="22"/>
  <c r="K56" i="21"/>
  <c r="J82" i="21"/>
  <c r="K82" i="21" s="1"/>
  <c r="E82" i="21"/>
  <c r="F64" i="21"/>
  <c r="K110" i="21"/>
  <c r="H15" i="21"/>
  <c r="F82" i="21"/>
  <c r="G15" i="21"/>
  <c r="E15" i="21"/>
  <c r="K15" i="21" s="1"/>
  <c r="I69" i="20"/>
  <c r="E69" i="20"/>
  <c r="H69" i="20"/>
  <c r="I117" i="20"/>
  <c r="D69" i="20"/>
  <c r="D117" i="20"/>
  <c r="K43" i="20"/>
  <c r="G117" i="20"/>
  <c r="E117" i="20"/>
  <c r="H117" i="20"/>
  <c r="F56" i="20"/>
  <c r="J56" i="20"/>
  <c r="H56" i="20"/>
  <c r="E56" i="20"/>
  <c r="H141" i="20"/>
  <c r="J117" i="20"/>
  <c r="G56" i="20"/>
  <c r="D56" i="20"/>
  <c r="G92" i="20"/>
  <c r="D92" i="20"/>
  <c r="K27" i="20"/>
  <c r="F92" i="20"/>
  <c r="I92" i="20"/>
  <c r="H92" i="20"/>
  <c r="I141" i="20"/>
  <c r="J69" i="20"/>
  <c r="F141" i="20"/>
  <c r="J92" i="20"/>
  <c r="D141" i="20"/>
  <c r="G141" i="20"/>
  <c r="E141" i="20"/>
  <c r="F69" i="20"/>
  <c r="I72" i="19"/>
  <c r="H72" i="19"/>
  <c r="K28" i="19"/>
  <c r="J72" i="19"/>
  <c r="E15" i="19"/>
  <c r="K41" i="19"/>
  <c r="F72" i="19"/>
  <c r="D15" i="19"/>
  <c r="K15" i="19" s="1"/>
  <c r="E72" i="19"/>
  <c r="K61" i="19"/>
  <c r="J15" i="19"/>
  <c r="J41" i="18"/>
  <c r="E41" i="18"/>
  <c r="D41" i="18"/>
  <c r="D87" i="18"/>
  <c r="K87" i="18" s="1"/>
  <c r="F87" i="18"/>
  <c r="H65" i="18"/>
  <c r="I65" i="18"/>
  <c r="K27" i="18"/>
  <c r="D53" i="18"/>
  <c r="K15" i="18"/>
  <c r="F65" i="18"/>
  <c r="E65" i="18"/>
  <c r="K65" i="18" s="1"/>
  <c r="J43" i="17"/>
  <c r="H43" i="17"/>
  <c r="E80" i="17"/>
  <c r="K27" i="17"/>
  <c r="F43" i="17"/>
  <c r="D43" i="17"/>
  <c r="H80" i="17"/>
  <c r="D80" i="17"/>
  <c r="K80" i="17" s="1"/>
  <c r="G80" i="17"/>
  <c r="F15" i="16"/>
  <c r="D28" i="16"/>
  <c r="K28" i="16" s="1"/>
  <c r="J15" i="16"/>
  <c r="H85" i="16"/>
  <c r="I85" i="16"/>
  <c r="H28" i="16"/>
  <c r="I15" i="16"/>
  <c r="J72" i="16"/>
  <c r="K72" i="16" s="1"/>
  <c r="I28" i="16"/>
  <c r="D85" i="16"/>
  <c r="D15" i="16"/>
  <c r="E15" i="16"/>
  <c r="J85" i="16"/>
  <c r="G85" i="16"/>
  <c r="G28" i="16"/>
  <c r="K108" i="16"/>
  <c r="I86" i="15"/>
  <c r="I40" i="15"/>
  <c r="I99" i="15"/>
  <c r="D15" i="15"/>
  <c r="G99" i="15"/>
  <c r="H99" i="15"/>
  <c r="D99" i="15"/>
  <c r="F99" i="15"/>
  <c r="H15" i="15"/>
  <c r="I15" i="15"/>
  <c r="H86" i="15"/>
  <c r="E86" i="15"/>
  <c r="J86" i="15"/>
  <c r="E40" i="15"/>
  <c r="G86" i="15"/>
  <c r="J40" i="15"/>
  <c r="G15" i="15"/>
  <c r="J15" i="15"/>
  <c r="D86" i="15"/>
  <c r="K99" i="15"/>
  <c r="D40" i="15"/>
  <c r="H40" i="15"/>
  <c r="F40" i="15"/>
  <c r="E99" i="15"/>
  <c r="F15" i="15"/>
  <c r="F43" i="14"/>
  <c r="E43" i="14"/>
  <c r="D43" i="14"/>
  <c r="K43" i="14"/>
  <c r="J43" i="14"/>
  <c r="K15" i="14"/>
  <c r="H43" i="14"/>
  <c r="I43" i="14"/>
  <c r="K89" i="14"/>
  <c r="K55" i="14"/>
  <c r="K66" i="14"/>
  <c r="K121" i="21"/>
  <c r="E61" i="25"/>
  <c r="K61" i="25" s="1"/>
  <c r="F61" i="25"/>
  <c r="K69" i="25"/>
  <c r="G61" i="25"/>
  <c r="K20" i="24"/>
  <c r="D66" i="24"/>
  <c r="K74" i="24"/>
  <c r="I20" i="24"/>
  <c r="H66" i="24"/>
  <c r="F66" i="24"/>
  <c r="E66" i="24"/>
  <c r="G66" i="24"/>
  <c r="J66" i="24"/>
  <c r="H20" i="24"/>
  <c r="I28" i="23"/>
  <c r="E28" i="23"/>
  <c r="K28" i="23" s="1"/>
  <c r="F28" i="23"/>
  <c r="F28" i="22"/>
  <c r="G28" i="22"/>
  <c r="E28" i="22"/>
  <c r="I28" i="22"/>
  <c r="K58" i="22"/>
  <c r="J28" i="22"/>
  <c r="D28" i="22"/>
  <c r="K64" i="21"/>
  <c r="I74" i="21"/>
  <c r="E74" i="21"/>
  <c r="H74" i="21"/>
  <c r="J74" i="21"/>
  <c r="I64" i="21"/>
  <c r="E64" i="21"/>
  <c r="D74" i="21"/>
  <c r="F74" i="21"/>
  <c r="K102" i="21"/>
  <c r="I15" i="20"/>
  <c r="E15" i="20"/>
  <c r="J15" i="20"/>
  <c r="G15" i="20"/>
  <c r="F15" i="20"/>
  <c r="H15" i="20"/>
  <c r="D15" i="20"/>
  <c r="K99" i="19"/>
  <c r="E53" i="18"/>
  <c r="I53" i="18"/>
  <c r="H53" i="18"/>
  <c r="G53" i="18"/>
  <c r="K53" i="18"/>
  <c r="K41" i="18"/>
  <c r="I43" i="17"/>
  <c r="E43" i="17"/>
  <c r="K43" i="17" s="1"/>
  <c r="K39" i="16"/>
  <c r="K85" i="16"/>
  <c r="K15" i="16"/>
  <c r="E27" i="15"/>
  <c r="I27" i="15"/>
  <c r="J27" i="15"/>
  <c r="H27" i="15"/>
  <c r="G27" i="15"/>
  <c r="F27" i="15"/>
  <c r="K60" i="15"/>
  <c r="D27" i="15"/>
  <c r="K28" i="14"/>
  <c r="H11" i="12"/>
  <c r="K18" i="13"/>
  <c r="G19" i="13" s="1"/>
  <c r="I11" i="12"/>
  <c r="K38" i="12"/>
  <c r="G39" i="12" s="1"/>
  <c r="G50" i="13"/>
  <c r="G66" i="13"/>
  <c r="G82" i="13"/>
  <c r="I71" i="9"/>
  <c r="J71" i="9"/>
  <c r="F71" i="9"/>
  <c r="H71" i="9"/>
  <c r="D71" i="9"/>
  <c r="G71" i="9"/>
  <c r="H39" i="12"/>
  <c r="F11" i="12"/>
  <c r="E50" i="13"/>
  <c r="I50" i="13"/>
  <c r="E66" i="13"/>
  <c r="I66" i="13"/>
  <c r="E82" i="13"/>
  <c r="I82" i="13"/>
  <c r="K78" i="12"/>
  <c r="F79" i="12" s="1"/>
  <c r="J11" i="12"/>
  <c r="K54" i="12"/>
  <c r="K70" i="12"/>
  <c r="D71" i="12" s="1"/>
  <c r="F50" i="13"/>
  <c r="J50" i="13"/>
  <c r="F66" i="13"/>
  <c r="J66" i="13"/>
  <c r="F82" i="13"/>
  <c r="J82" i="13"/>
  <c r="H50" i="13"/>
  <c r="H66" i="13"/>
  <c r="D82" i="13"/>
  <c r="H82" i="13"/>
  <c r="D19" i="13"/>
  <c r="D50" i="13"/>
  <c r="D66" i="13"/>
  <c r="K41" i="13"/>
  <c r="H42" i="13" s="1"/>
  <c r="K57" i="13"/>
  <c r="I58" i="13" s="1"/>
  <c r="K73" i="13"/>
  <c r="E39" i="12"/>
  <c r="I39" i="12"/>
  <c r="D39" i="12"/>
  <c r="D79" i="12"/>
  <c r="H79" i="12"/>
  <c r="G79" i="12"/>
  <c r="J18" i="12"/>
  <c r="F39" i="12"/>
  <c r="J39" i="12"/>
  <c r="K46" i="12"/>
  <c r="H47" i="12" s="1"/>
  <c r="E55" i="12"/>
  <c r="I55" i="12"/>
  <c r="E79" i="12"/>
  <c r="I79" i="12"/>
  <c r="J79" i="12"/>
  <c r="G11" i="12"/>
  <c r="K62" i="12"/>
  <c r="H63" i="12" s="1"/>
  <c r="D11" i="12"/>
  <c r="D55" i="12"/>
  <c r="K7" i="11"/>
  <c r="K8" i="11"/>
  <c r="K9" i="11"/>
  <c r="K10" i="11"/>
  <c r="D11" i="11"/>
  <c r="E11" i="11"/>
  <c r="F11" i="11"/>
  <c r="G11" i="11"/>
  <c r="H11" i="11"/>
  <c r="I11" i="11"/>
  <c r="J11" i="11"/>
  <c r="L11" i="11"/>
  <c r="L13" i="11" s="1"/>
  <c r="K14" i="11"/>
  <c r="K15" i="11"/>
  <c r="K16" i="11"/>
  <c r="K22" i="11"/>
  <c r="K23" i="11"/>
  <c r="K24" i="11"/>
  <c r="K25" i="11"/>
  <c r="D26" i="11"/>
  <c r="E26" i="11"/>
  <c r="F26" i="11"/>
  <c r="G26" i="11"/>
  <c r="H26" i="11"/>
  <c r="I26" i="11"/>
  <c r="J26" i="11"/>
  <c r="L26" i="11"/>
  <c r="K29" i="11"/>
  <c r="K30" i="11"/>
  <c r="K31" i="11"/>
  <c r="K37" i="11"/>
  <c r="K38" i="11"/>
  <c r="K39" i="11"/>
  <c r="K40" i="11"/>
  <c r="K41" i="11"/>
  <c r="D42" i="11"/>
  <c r="E42" i="11"/>
  <c r="F42" i="11"/>
  <c r="G42" i="11"/>
  <c r="H42" i="11"/>
  <c r="I42" i="11"/>
  <c r="J42" i="11"/>
  <c r="L42" i="11"/>
  <c r="L44" i="11"/>
  <c r="K45" i="11"/>
  <c r="K46" i="11"/>
  <c r="K47" i="11"/>
  <c r="K54" i="11"/>
  <c r="D56" i="11"/>
  <c r="E56" i="11"/>
  <c r="F56" i="11"/>
  <c r="G56" i="11"/>
  <c r="H56" i="11"/>
  <c r="I56" i="11"/>
  <c r="J56" i="11"/>
  <c r="K56" i="11"/>
  <c r="L56" i="11"/>
  <c r="K82" i="24" l="1"/>
  <c r="K51" i="22"/>
  <c r="K117" i="20"/>
  <c r="K56" i="20"/>
  <c r="K141" i="20"/>
  <c r="K69" i="20"/>
  <c r="K92" i="20"/>
  <c r="K15" i="20"/>
  <c r="K72" i="19"/>
  <c r="K40" i="15"/>
  <c r="K15" i="15"/>
  <c r="K86" i="15"/>
  <c r="K27" i="15"/>
  <c r="K66" i="24"/>
  <c r="K28" i="22"/>
  <c r="K74" i="21"/>
  <c r="G57" i="11"/>
  <c r="D57" i="11"/>
  <c r="G74" i="13"/>
  <c r="J74" i="13"/>
  <c r="F55" i="12"/>
  <c r="G55" i="12"/>
  <c r="H57" i="11"/>
  <c r="J57" i="11"/>
  <c r="J47" i="12"/>
  <c r="H55" i="12"/>
  <c r="D47" i="12"/>
  <c r="J42" i="13"/>
  <c r="J19" i="13"/>
  <c r="I19" i="13"/>
  <c r="J55" i="12"/>
  <c r="H19" i="13"/>
  <c r="F19" i="13"/>
  <c r="E19" i="13"/>
  <c r="K19" i="13" s="1"/>
  <c r="K71" i="9"/>
  <c r="F63" i="12"/>
  <c r="F57" i="11"/>
  <c r="K11" i="11"/>
  <c r="J12" i="11" s="1"/>
  <c r="K55" i="12"/>
  <c r="I71" i="12"/>
  <c r="K39" i="12"/>
  <c r="K66" i="13"/>
  <c r="F74" i="13"/>
  <c r="G42" i="13"/>
  <c r="G71" i="12"/>
  <c r="I57" i="11"/>
  <c r="E57" i="11"/>
  <c r="K11" i="12"/>
  <c r="E71" i="12"/>
  <c r="H71" i="12"/>
  <c r="E47" i="12"/>
  <c r="K50" i="13"/>
  <c r="D42" i="13"/>
  <c r="F71" i="12"/>
  <c r="D63" i="12"/>
  <c r="K82" i="13"/>
  <c r="J71" i="12"/>
  <c r="J58" i="13"/>
  <c r="E42" i="13"/>
  <c r="H74" i="13"/>
  <c r="F42" i="13"/>
  <c r="F58" i="13"/>
  <c r="E74" i="13"/>
  <c r="I74" i="13"/>
  <c r="D74" i="13"/>
  <c r="H58" i="13"/>
  <c r="I42" i="13"/>
  <c r="E58" i="13"/>
  <c r="D58" i="13"/>
  <c r="G58" i="13"/>
  <c r="I63" i="12"/>
  <c r="G63" i="12"/>
  <c r="G47" i="12"/>
  <c r="E63" i="12"/>
  <c r="F47" i="12"/>
  <c r="K18" i="12"/>
  <c r="J19" i="12" s="1"/>
  <c r="J63" i="12"/>
  <c r="K79" i="12"/>
  <c r="I47" i="12"/>
  <c r="E12" i="11"/>
  <c r="H12" i="11"/>
  <c r="G12" i="11"/>
  <c r="K26" i="11"/>
  <c r="I27" i="11" s="1"/>
  <c r="K42" i="11"/>
  <c r="K7" i="10"/>
  <c r="K8" i="10"/>
  <c r="K9" i="10"/>
  <c r="K10" i="10"/>
  <c r="K11" i="10"/>
  <c r="D12" i="10"/>
  <c r="E12" i="10"/>
  <c r="F12" i="10"/>
  <c r="G12" i="10"/>
  <c r="H12" i="10"/>
  <c r="I12" i="10"/>
  <c r="J12" i="10"/>
  <c r="L12" i="10"/>
  <c r="K21" i="10"/>
  <c r="K22" i="10"/>
  <c r="K23" i="10"/>
  <c r="K24" i="10"/>
  <c r="K25" i="10"/>
  <c r="D26" i="10"/>
  <c r="E26" i="10"/>
  <c r="F26" i="10"/>
  <c r="G26" i="10"/>
  <c r="H26" i="10"/>
  <c r="I26" i="10"/>
  <c r="J26" i="10"/>
  <c r="L26" i="10"/>
  <c r="K29" i="10"/>
  <c r="K30" i="10"/>
  <c r="K31" i="10"/>
  <c r="K32" i="10"/>
  <c r="K33" i="10"/>
  <c r="K34" i="10"/>
  <c r="D35" i="10"/>
  <c r="E35" i="10"/>
  <c r="F35" i="10"/>
  <c r="G35" i="10"/>
  <c r="H35" i="10"/>
  <c r="I35" i="10"/>
  <c r="J35" i="10"/>
  <c r="L35" i="10"/>
  <c r="K43" i="10"/>
  <c r="K44" i="10"/>
  <c r="K45" i="10"/>
  <c r="K46" i="10"/>
  <c r="D47" i="10"/>
  <c r="E47" i="10"/>
  <c r="F47" i="10"/>
  <c r="G47" i="10"/>
  <c r="H47" i="10"/>
  <c r="I47" i="10"/>
  <c r="J47" i="10"/>
  <c r="L47" i="10"/>
  <c r="K53" i="10"/>
  <c r="D54" i="10"/>
  <c r="E54" i="10"/>
  <c r="F54" i="10"/>
  <c r="G54" i="10"/>
  <c r="H54" i="10"/>
  <c r="I54" i="10"/>
  <c r="J54" i="10"/>
  <c r="L54" i="10"/>
  <c r="K47" i="12" l="1"/>
  <c r="K57" i="11"/>
  <c r="I12" i="11"/>
  <c r="K63" i="12"/>
  <c r="K71" i="12"/>
  <c r="K26" i="10"/>
  <c r="J27" i="10" s="1"/>
  <c r="D27" i="11"/>
  <c r="K54" i="10"/>
  <c r="D55" i="10" s="1"/>
  <c r="K47" i="10"/>
  <c r="J48" i="10" s="1"/>
  <c r="K12" i="10"/>
  <c r="J13" i="10" s="1"/>
  <c r="F12" i="11"/>
  <c r="D12" i="11"/>
  <c r="K42" i="13"/>
  <c r="K58" i="13"/>
  <c r="K74" i="13"/>
  <c r="F19" i="12"/>
  <c r="G19" i="12"/>
  <c r="D19" i="12"/>
  <c r="E19" i="12"/>
  <c r="H19" i="12"/>
  <c r="I19" i="12"/>
  <c r="H43" i="11"/>
  <c r="F43" i="11"/>
  <c r="J43" i="11"/>
  <c r="D43" i="11"/>
  <c r="G43" i="11"/>
  <c r="I43" i="11"/>
  <c r="H27" i="11"/>
  <c r="G27" i="11"/>
  <c r="F27" i="11"/>
  <c r="J27" i="11"/>
  <c r="E27" i="11"/>
  <c r="E43" i="11"/>
  <c r="G27" i="10"/>
  <c r="E27" i="10"/>
  <c r="G48" i="10"/>
  <c r="I48" i="10"/>
  <c r="H48" i="10"/>
  <c r="E48" i="10"/>
  <c r="E13" i="10"/>
  <c r="K35" i="10"/>
  <c r="D36" i="10" s="1"/>
  <c r="F48" i="10"/>
  <c r="F27" i="10"/>
  <c r="K7" i="9"/>
  <c r="K8" i="9"/>
  <c r="K9" i="9"/>
  <c r="K10" i="9"/>
  <c r="K11" i="9"/>
  <c r="D13" i="9"/>
  <c r="E13" i="9"/>
  <c r="F13" i="9"/>
  <c r="G13" i="9"/>
  <c r="H13" i="9"/>
  <c r="I13" i="9"/>
  <c r="J13" i="9"/>
  <c r="L13" i="9"/>
  <c r="L15" i="9" s="1"/>
  <c r="K17" i="9"/>
  <c r="K18" i="9"/>
  <c r="K20" i="9"/>
  <c r="K21" i="9"/>
  <c r="K23" i="9"/>
  <c r="K24" i="9"/>
  <c r="K26" i="9"/>
  <c r="K27" i="9"/>
  <c r="K29" i="9"/>
  <c r="K30" i="9"/>
  <c r="K32" i="9"/>
  <c r="K33" i="9"/>
  <c r="K35" i="9"/>
  <c r="K36" i="9"/>
  <c r="K37" i="9"/>
  <c r="K46" i="9"/>
  <c r="K47" i="9"/>
  <c r="K48" i="9"/>
  <c r="K49" i="9"/>
  <c r="K50" i="9"/>
  <c r="K51" i="9"/>
  <c r="D52" i="9"/>
  <c r="E52" i="9"/>
  <c r="F52" i="9"/>
  <c r="G52" i="9"/>
  <c r="H52" i="9"/>
  <c r="I52" i="9"/>
  <c r="J52" i="9"/>
  <c r="L52" i="9"/>
  <c r="L54" i="9" s="1"/>
  <c r="K56" i="9"/>
  <c r="K57" i="9"/>
  <c r="K58" i="9"/>
  <c r="K59" i="9"/>
  <c r="D60" i="9"/>
  <c r="E60" i="9"/>
  <c r="F60" i="9"/>
  <c r="G60" i="9"/>
  <c r="H60" i="9"/>
  <c r="I60" i="9"/>
  <c r="J60" i="9"/>
  <c r="L60" i="9"/>
  <c r="L62" i="9" s="1"/>
  <c r="K64" i="9"/>
  <c r="K65" i="9"/>
  <c r="K66" i="9"/>
  <c r="K67" i="9"/>
  <c r="K68" i="9"/>
  <c r="K69" i="9"/>
  <c r="L72" i="9"/>
  <c r="K74" i="9"/>
  <c r="K75" i="9"/>
  <c r="K76" i="9"/>
  <c r="K77" i="9"/>
  <c r="D78" i="9"/>
  <c r="E78" i="9"/>
  <c r="F78" i="9"/>
  <c r="G78" i="9"/>
  <c r="H78" i="9"/>
  <c r="I78" i="9"/>
  <c r="J78" i="9"/>
  <c r="L78" i="9"/>
  <c r="L80" i="9" s="1"/>
  <c r="K82" i="9"/>
  <c r="K83" i="9"/>
  <c r="K84" i="9"/>
  <c r="K85" i="9"/>
  <c r="K86" i="9"/>
  <c r="K87" i="9"/>
  <c r="K88" i="9"/>
  <c r="D89" i="9"/>
  <c r="E89" i="9"/>
  <c r="F89" i="9"/>
  <c r="G89" i="9"/>
  <c r="H89" i="9"/>
  <c r="I89" i="9"/>
  <c r="J89" i="9"/>
  <c r="L89" i="9"/>
  <c r="L91" i="9" s="1"/>
  <c r="K93" i="9"/>
  <c r="K94" i="9"/>
  <c r="K95" i="9"/>
  <c r="K96" i="9"/>
  <c r="K97" i="9"/>
  <c r="D98" i="9"/>
  <c r="E98" i="9"/>
  <c r="F98" i="9"/>
  <c r="G98" i="9"/>
  <c r="H98" i="9"/>
  <c r="I98" i="9"/>
  <c r="J98" i="9"/>
  <c r="L98" i="9"/>
  <c r="L100" i="9" s="1"/>
  <c r="K102" i="9"/>
  <c r="K103" i="9"/>
  <c r="K104" i="9"/>
  <c r="K105" i="9"/>
  <c r="D106" i="9"/>
  <c r="E106" i="9"/>
  <c r="F106" i="9"/>
  <c r="G106" i="9"/>
  <c r="H106" i="9"/>
  <c r="I106" i="9"/>
  <c r="J106" i="9"/>
  <c r="L106" i="9"/>
  <c r="L108" i="9" s="1"/>
  <c r="K138" i="9"/>
  <c r="D139" i="9"/>
  <c r="E139" i="9"/>
  <c r="F139" i="9"/>
  <c r="G139" i="9"/>
  <c r="H139" i="9"/>
  <c r="I139" i="9"/>
  <c r="J139" i="9"/>
  <c r="L139" i="9"/>
  <c r="L141" i="9" s="1"/>
  <c r="K142" i="9"/>
  <c r="K143" i="9"/>
  <c r="K144" i="9"/>
  <c r="K146" i="9"/>
  <c r="K147" i="9"/>
  <c r="K148" i="9"/>
  <c r="K149" i="9"/>
  <c r="K150" i="9"/>
  <c r="K151" i="9"/>
  <c r="K152" i="9"/>
  <c r="K153" i="9"/>
  <c r="K154" i="9"/>
  <c r="K156" i="9"/>
  <c r="J157" i="9"/>
  <c r="K157" i="9" s="1"/>
  <c r="K165" i="9"/>
  <c r="D166" i="9"/>
  <c r="E166" i="9"/>
  <c r="F166" i="9"/>
  <c r="G166" i="9"/>
  <c r="H166" i="9"/>
  <c r="I166" i="9"/>
  <c r="J166" i="9"/>
  <c r="L166" i="9"/>
  <c r="I13" i="10" l="1"/>
  <c r="E55" i="10"/>
  <c r="F13" i="10"/>
  <c r="D48" i="10"/>
  <c r="K48" i="10" s="1"/>
  <c r="H27" i="10"/>
  <c r="K12" i="11"/>
  <c r="K98" i="9"/>
  <c r="D99" i="9" s="1"/>
  <c r="K89" i="9"/>
  <c r="H90" i="9" s="1"/>
  <c r="K60" i="9"/>
  <c r="F61" i="9" s="1"/>
  <c r="K52" i="9"/>
  <c r="J53" i="9" s="1"/>
  <c r="D13" i="10"/>
  <c r="K13" i="10" s="1"/>
  <c r="I55" i="10"/>
  <c r="G55" i="10"/>
  <c r="D27" i="10"/>
  <c r="K27" i="10" s="1"/>
  <c r="K43" i="11"/>
  <c r="J55" i="10"/>
  <c r="K139" i="9"/>
  <c r="G140" i="9" s="1"/>
  <c r="K78" i="9"/>
  <c r="H79" i="9" s="1"/>
  <c r="G13" i="10"/>
  <c r="H55" i="10"/>
  <c r="I27" i="10"/>
  <c r="K27" i="11"/>
  <c r="K106" i="9"/>
  <c r="J107" i="9" s="1"/>
  <c r="F55" i="10"/>
  <c r="K55" i="10" s="1"/>
  <c r="K19" i="12"/>
  <c r="E36" i="10"/>
  <c r="I36" i="10"/>
  <c r="G36" i="10"/>
  <c r="F36" i="10"/>
  <c r="J36" i="10"/>
  <c r="H36" i="10"/>
  <c r="K13" i="9"/>
  <c r="D14" i="9" s="1"/>
  <c r="K166" i="9"/>
  <c r="E167" i="9" s="1"/>
  <c r="K7" i="8"/>
  <c r="K8" i="8"/>
  <c r="K9" i="8"/>
  <c r="K10" i="8"/>
  <c r="K11" i="8"/>
  <c r="K12" i="8"/>
  <c r="D13" i="8"/>
  <c r="E13" i="8"/>
  <c r="F13" i="8"/>
  <c r="G13" i="8"/>
  <c r="H13" i="8"/>
  <c r="I13" i="8"/>
  <c r="J13" i="8"/>
  <c r="L13" i="8"/>
  <c r="K19" i="8"/>
  <c r="K20" i="8"/>
  <c r="K21" i="8"/>
  <c r="K22" i="8"/>
  <c r="K23" i="8"/>
  <c r="K24" i="8"/>
  <c r="D25" i="8"/>
  <c r="E25" i="8"/>
  <c r="F25" i="8"/>
  <c r="G25" i="8"/>
  <c r="H25" i="8"/>
  <c r="I25" i="8"/>
  <c r="J25" i="8"/>
  <c r="L25" i="8"/>
  <c r="K31" i="8"/>
  <c r="K32" i="8"/>
  <c r="K33" i="8"/>
  <c r="K34" i="8"/>
  <c r="K35" i="8"/>
  <c r="K36" i="8"/>
  <c r="K37" i="8"/>
  <c r="K38" i="8"/>
  <c r="D39" i="8"/>
  <c r="E39" i="8"/>
  <c r="F39" i="8"/>
  <c r="G39" i="8"/>
  <c r="H39" i="8"/>
  <c r="I39" i="8"/>
  <c r="J39" i="8"/>
  <c r="L39" i="8"/>
  <c r="K45" i="8"/>
  <c r="K46" i="8"/>
  <c r="K47" i="8"/>
  <c r="K48" i="8"/>
  <c r="K49" i="8"/>
  <c r="K50" i="8"/>
  <c r="K51" i="8"/>
  <c r="D52" i="8"/>
  <c r="E52" i="8"/>
  <c r="F52" i="8"/>
  <c r="G52" i="8"/>
  <c r="H52" i="8"/>
  <c r="I52" i="8"/>
  <c r="J52" i="8"/>
  <c r="L52" i="8"/>
  <c r="K58" i="8"/>
  <c r="K59" i="8"/>
  <c r="K60" i="8"/>
  <c r="K61" i="8"/>
  <c r="K62" i="8"/>
  <c r="D64" i="8"/>
  <c r="E64" i="8"/>
  <c r="F64" i="8"/>
  <c r="G64" i="8"/>
  <c r="H64" i="8"/>
  <c r="I64" i="8"/>
  <c r="J64" i="8"/>
  <c r="L64" i="8"/>
  <c r="L66" i="8" s="1"/>
  <c r="K67" i="8"/>
  <c r="K68" i="8"/>
  <c r="K69" i="8"/>
  <c r="K70" i="8"/>
  <c r="K71" i="8"/>
  <c r="K82" i="8"/>
  <c r="K83" i="8"/>
  <c r="K84" i="8"/>
  <c r="K85" i="8"/>
  <c r="D87" i="8"/>
  <c r="E87" i="8"/>
  <c r="F87" i="8"/>
  <c r="G87" i="8"/>
  <c r="H87" i="8"/>
  <c r="I87" i="8"/>
  <c r="J87" i="8"/>
  <c r="L87" i="8"/>
  <c r="L89" i="8" s="1"/>
  <c r="K90" i="8"/>
  <c r="K91" i="8"/>
  <c r="K92" i="8"/>
  <c r="K93" i="8"/>
  <c r="K94" i="8"/>
  <c r="K105" i="8"/>
  <c r="K106" i="8"/>
  <c r="K107" i="8"/>
  <c r="K108" i="8"/>
  <c r="K109" i="8"/>
  <c r="D110" i="8"/>
  <c r="E110" i="8"/>
  <c r="F110" i="8"/>
  <c r="G110" i="8"/>
  <c r="H110" i="8"/>
  <c r="I110" i="8"/>
  <c r="J110" i="8"/>
  <c r="L110" i="8"/>
  <c r="K114" i="8"/>
  <c r="K115" i="8"/>
  <c r="K116" i="8"/>
  <c r="K117" i="8"/>
  <c r="K129" i="8"/>
  <c r="K130" i="8"/>
  <c r="K131" i="8"/>
  <c r="K132" i="8"/>
  <c r="K133" i="8"/>
  <c r="D134" i="8"/>
  <c r="E134" i="8"/>
  <c r="F134" i="8"/>
  <c r="G134" i="8"/>
  <c r="H134" i="8"/>
  <c r="I134" i="8"/>
  <c r="J134" i="8"/>
  <c r="L134" i="8"/>
  <c r="K39" i="8" l="1"/>
  <c r="K134" i="8"/>
  <c r="D135" i="8" s="1"/>
  <c r="F135" i="8"/>
  <c r="E53" i="9"/>
  <c r="G107" i="9"/>
  <c r="J99" i="9"/>
  <c r="F99" i="9"/>
  <c r="E99" i="9"/>
  <c r="F140" i="9"/>
  <c r="D61" i="9"/>
  <c r="I99" i="9"/>
  <c r="F53" i="9"/>
  <c r="D107" i="9"/>
  <c r="H99" i="9"/>
  <c r="D140" i="9"/>
  <c r="G99" i="9"/>
  <c r="G53" i="9"/>
  <c r="H140" i="9"/>
  <c r="I53" i="9"/>
  <c r="I140" i="9"/>
  <c r="H53" i="9"/>
  <c r="D90" i="9"/>
  <c r="J140" i="9"/>
  <c r="E140" i="9"/>
  <c r="D53" i="9"/>
  <c r="I107" i="9"/>
  <c r="D79" i="9"/>
  <c r="E61" i="9"/>
  <c r="I61" i="9"/>
  <c r="J61" i="9"/>
  <c r="G61" i="9"/>
  <c r="H61" i="9"/>
  <c r="F90" i="9"/>
  <c r="F107" i="9"/>
  <c r="E90" i="9"/>
  <c r="H107" i="9"/>
  <c r="I79" i="9"/>
  <c r="G79" i="9"/>
  <c r="J90" i="9"/>
  <c r="K64" i="8"/>
  <c r="D65" i="8" s="1"/>
  <c r="J40" i="8"/>
  <c r="F40" i="8"/>
  <c r="I90" i="9"/>
  <c r="G90" i="9"/>
  <c r="J79" i="9"/>
  <c r="E79" i="9"/>
  <c r="K36" i="10"/>
  <c r="G135" i="8"/>
  <c r="K52" i="8"/>
  <c r="J53" i="8" s="1"/>
  <c r="K13" i="8"/>
  <c r="F14" i="8" s="1"/>
  <c r="F79" i="9"/>
  <c r="E107" i="9"/>
  <c r="D167" i="9"/>
  <c r="F167" i="9"/>
  <c r="J167" i="9"/>
  <c r="G167" i="9"/>
  <c r="H167" i="9"/>
  <c r="E14" i="9"/>
  <c r="I14" i="9"/>
  <c r="G14" i="9"/>
  <c r="F14" i="9"/>
  <c r="J14" i="9"/>
  <c r="H14" i="9"/>
  <c r="I167" i="9"/>
  <c r="H65" i="8"/>
  <c r="I53" i="8"/>
  <c r="G53" i="8"/>
  <c r="H53" i="8"/>
  <c r="F65" i="8"/>
  <c r="H40" i="8"/>
  <c r="E40" i="8"/>
  <c r="G40" i="8"/>
  <c r="D40" i="8"/>
  <c r="I40" i="8"/>
  <c r="I135" i="8"/>
  <c r="K110" i="8"/>
  <c r="K25" i="8"/>
  <c r="H135" i="8"/>
  <c r="E135" i="8"/>
  <c r="K87" i="8"/>
  <c r="H88" i="8" s="1"/>
  <c r="K7" i="7"/>
  <c r="K8" i="7"/>
  <c r="K9" i="7"/>
  <c r="K10" i="7"/>
  <c r="K11" i="7"/>
  <c r="K12" i="7"/>
  <c r="D13" i="7"/>
  <c r="E13" i="7"/>
  <c r="F13" i="7"/>
  <c r="G13" i="7"/>
  <c r="H13" i="7"/>
  <c r="I13" i="7"/>
  <c r="J13" i="7"/>
  <c r="L13" i="7"/>
  <c r="K19" i="7"/>
  <c r="K20" i="7"/>
  <c r="K21" i="7"/>
  <c r="K22" i="7"/>
  <c r="K23" i="7"/>
  <c r="K24" i="7"/>
  <c r="K25" i="7"/>
  <c r="D26" i="7"/>
  <c r="E26" i="7"/>
  <c r="F26" i="7"/>
  <c r="G26" i="7"/>
  <c r="H26" i="7"/>
  <c r="I26" i="7"/>
  <c r="J26" i="7"/>
  <c r="L26" i="7"/>
  <c r="K32" i="7"/>
  <c r="K33" i="7"/>
  <c r="K34" i="7"/>
  <c r="K35" i="7"/>
  <c r="K36" i="7"/>
  <c r="D37" i="7"/>
  <c r="E37" i="7"/>
  <c r="F37" i="7"/>
  <c r="G37" i="7"/>
  <c r="H37" i="7"/>
  <c r="I37" i="7"/>
  <c r="J37" i="7"/>
  <c r="L37" i="7"/>
  <c r="L39" i="7" s="1"/>
  <c r="K40" i="7"/>
  <c r="K41" i="7"/>
  <c r="K42" i="7"/>
  <c r="K43" i="7"/>
  <c r="K45" i="7"/>
  <c r="K51" i="7"/>
  <c r="K52" i="7"/>
  <c r="K53" i="7"/>
  <c r="K54" i="7"/>
  <c r="K55" i="7"/>
  <c r="K56" i="7"/>
  <c r="D57" i="7"/>
  <c r="E57" i="7"/>
  <c r="F57" i="7"/>
  <c r="G57" i="7"/>
  <c r="H57" i="7"/>
  <c r="I57" i="7"/>
  <c r="J57" i="7"/>
  <c r="L57" i="7"/>
  <c r="K63" i="7"/>
  <c r="K64" i="7"/>
  <c r="K65" i="7"/>
  <c r="K66" i="7"/>
  <c r="D67" i="7"/>
  <c r="E67" i="7"/>
  <c r="F67" i="7"/>
  <c r="G67" i="7"/>
  <c r="H67" i="7"/>
  <c r="I67" i="7"/>
  <c r="J67" i="7"/>
  <c r="L67" i="7"/>
  <c r="L69" i="7" s="1"/>
  <c r="K71" i="7"/>
  <c r="K72" i="7"/>
  <c r="K73" i="7"/>
  <c r="K75" i="7"/>
  <c r="K76" i="7"/>
  <c r="K77" i="7"/>
  <c r="K79" i="7"/>
  <c r="K80" i="7"/>
  <c r="K81" i="7"/>
  <c r="K90" i="7"/>
  <c r="K91" i="7"/>
  <c r="K92" i="7"/>
  <c r="K93" i="7"/>
  <c r="D94" i="7"/>
  <c r="E94" i="7"/>
  <c r="F94" i="7"/>
  <c r="G94" i="7"/>
  <c r="H94" i="7"/>
  <c r="I94" i="7"/>
  <c r="J94" i="7"/>
  <c r="L94" i="7"/>
  <c r="K98" i="7"/>
  <c r="K99" i="7"/>
  <c r="K100" i="7"/>
  <c r="K101" i="7"/>
  <c r="K37" i="7" l="1"/>
  <c r="J65" i="8"/>
  <c r="G65" i="8"/>
  <c r="E53" i="8"/>
  <c r="D53" i="8"/>
  <c r="E65" i="8"/>
  <c r="J135" i="8"/>
  <c r="I65" i="8"/>
  <c r="E14" i="8"/>
  <c r="K135" i="8"/>
  <c r="F53" i="8"/>
  <c r="K99" i="9"/>
  <c r="K79" i="9"/>
  <c r="K53" i="9"/>
  <c r="K61" i="9"/>
  <c r="K140" i="9"/>
  <c r="K107" i="9"/>
  <c r="K90" i="9"/>
  <c r="J14" i="8"/>
  <c r="K67" i="7"/>
  <c r="I68" i="7" s="1"/>
  <c r="K26" i="7"/>
  <c r="J27" i="7" s="1"/>
  <c r="K13" i="7"/>
  <c r="J14" i="7" s="1"/>
  <c r="I14" i="8"/>
  <c r="D14" i="8"/>
  <c r="K14" i="9"/>
  <c r="H14" i="8"/>
  <c r="J38" i="7"/>
  <c r="G14" i="8"/>
  <c r="K167" i="9"/>
  <c r="F26" i="8"/>
  <c r="E26" i="8"/>
  <c r="I26" i="8"/>
  <c r="J26" i="8"/>
  <c r="G26" i="8"/>
  <c r="K65" i="8"/>
  <c r="K40" i="8"/>
  <c r="F111" i="8"/>
  <c r="E111" i="8"/>
  <c r="I111" i="8"/>
  <c r="J111" i="8"/>
  <c r="G111" i="8"/>
  <c r="H111" i="8"/>
  <c r="E88" i="8"/>
  <c r="I88" i="8"/>
  <c r="F88" i="8"/>
  <c r="J88" i="8"/>
  <c r="G88" i="8"/>
  <c r="D88" i="8"/>
  <c r="D111" i="8"/>
  <c r="D26" i="8"/>
  <c r="H26" i="8"/>
  <c r="E68" i="7"/>
  <c r="G27" i="7"/>
  <c r="I14" i="7"/>
  <c r="G14" i="7"/>
  <c r="E14" i="7"/>
  <c r="D14" i="7"/>
  <c r="H14" i="7"/>
  <c r="E38" i="7"/>
  <c r="G38" i="7"/>
  <c r="D38" i="7"/>
  <c r="H38" i="7"/>
  <c r="I38" i="7"/>
  <c r="K94" i="7"/>
  <c r="K57" i="7"/>
  <c r="H58" i="7" s="1"/>
  <c r="F38" i="7"/>
  <c r="F14" i="7"/>
  <c r="K7" i="6"/>
  <c r="K8" i="6"/>
  <c r="K9" i="6"/>
  <c r="K10" i="6"/>
  <c r="K11" i="6"/>
  <c r="K12" i="6"/>
  <c r="D13" i="6"/>
  <c r="E13" i="6"/>
  <c r="F13" i="6"/>
  <c r="G13" i="6"/>
  <c r="H13" i="6"/>
  <c r="I13" i="6"/>
  <c r="J13" i="6"/>
  <c r="L13" i="6"/>
  <c r="K19" i="6"/>
  <c r="K20" i="6"/>
  <c r="K21" i="6"/>
  <c r="K22" i="6"/>
  <c r="K23" i="6"/>
  <c r="K24" i="6"/>
  <c r="D25" i="6"/>
  <c r="E25" i="6"/>
  <c r="F25" i="6"/>
  <c r="G25" i="6"/>
  <c r="H25" i="6"/>
  <c r="I25" i="6"/>
  <c r="J25" i="6"/>
  <c r="L25" i="6"/>
  <c r="K31" i="6"/>
  <c r="K32" i="6"/>
  <c r="K33" i="6"/>
  <c r="K34" i="6"/>
  <c r="K35" i="6"/>
  <c r="D36" i="6"/>
  <c r="E36" i="6"/>
  <c r="F36" i="6"/>
  <c r="G36" i="6"/>
  <c r="H36" i="6"/>
  <c r="I36" i="6"/>
  <c r="J36" i="6"/>
  <c r="L36" i="6"/>
  <c r="K42" i="6"/>
  <c r="K43" i="6"/>
  <c r="K44" i="6"/>
  <c r="K45" i="6"/>
  <c r="K46" i="6"/>
  <c r="K47" i="6"/>
  <c r="D48" i="6"/>
  <c r="E48" i="6"/>
  <c r="F48" i="6"/>
  <c r="G48" i="6"/>
  <c r="H48" i="6"/>
  <c r="I48" i="6"/>
  <c r="J48" i="6"/>
  <c r="L48" i="6"/>
  <c r="K54" i="6"/>
  <c r="K55" i="6"/>
  <c r="K56" i="6"/>
  <c r="K57" i="6"/>
  <c r="K58" i="6"/>
  <c r="D59" i="6"/>
  <c r="E59" i="6"/>
  <c r="F59" i="6"/>
  <c r="G59" i="6"/>
  <c r="H59" i="6"/>
  <c r="I59" i="6"/>
  <c r="J59" i="6"/>
  <c r="L59" i="6"/>
  <c r="K62" i="6"/>
  <c r="K63" i="6"/>
  <c r="K64" i="6"/>
  <c r="K65" i="6"/>
  <c r="K66" i="6"/>
  <c r="K77" i="6"/>
  <c r="K78" i="6"/>
  <c r="K79" i="6"/>
  <c r="K80" i="6"/>
  <c r="D81" i="6"/>
  <c r="E81" i="6"/>
  <c r="F81" i="6"/>
  <c r="G81" i="6"/>
  <c r="H81" i="6"/>
  <c r="I81" i="6"/>
  <c r="J81" i="6"/>
  <c r="L81" i="6"/>
  <c r="K85" i="6"/>
  <c r="K86" i="6"/>
  <c r="K87" i="6"/>
  <c r="K88" i="6"/>
  <c r="K89" i="6"/>
  <c r="K90" i="6"/>
  <c r="K91" i="6"/>
  <c r="K48" i="6" l="1"/>
  <c r="K53" i="8"/>
  <c r="D68" i="7"/>
  <c r="I27" i="7"/>
  <c r="G68" i="7"/>
  <c r="K14" i="8"/>
  <c r="K13" i="6"/>
  <c r="J14" i="6" s="1"/>
  <c r="H27" i="7"/>
  <c r="J68" i="7"/>
  <c r="H68" i="7"/>
  <c r="F14" i="6"/>
  <c r="D27" i="7"/>
  <c r="K81" i="6"/>
  <c r="E82" i="6" s="1"/>
  <c r="K59" i="6"/>
  <c r="F27" i="7"/>
  <c r="F68" i="7"/>
  <c r="K68" i="7" s="1"/>
  <c r="E27" i="7"/>
  <c r="K111" i="8"/>
  <c r="K26" i="8"/>
  <c r="K88" i="8"/>
  <c r="D58" i="7"/>
  <c r="K38" i="7"/>
  <c r="G58" i="7"/>
  <c r="E58" i="7"/>
  <c r="I58" i="7"/>
  <c r="F58" i="7"/>
  <c r="J58" i="7"/>
  <c r="K14" i="7"/>
  <c r="G95" i="7"/>
  <c r="E95" i="7"/>
  <c r="I95" i="7"/>
  <c r="F95" i="7"/>
  <c r="J95" i="7"/>
  <c r="D95" i="7"/>
  <c r="H95" i="7"/>
  <c r="H49" i="6"/>
  <c r="I49" i="6"/>
  <c r="G49" i="6"/>
  <c r="D49" i="6"/>
  <c r="E49" i="6"/>
  <c r="H14" i="6"/>
  <c r="E14" i="6"/>
  <c r="G14" i="6"/>
  <c r="D14" i="6"/>
  <c r="I14" i="6"/>
  <c r="H82" i="6"/>
  <c r="D60" i="6"/>
  <c r="E60" i="6"/>
  <c r="G60" i="6"/>
  <c r="I60" i="6"/>
  <c r="J49" i="6"/>
  <c r="F49" i="6"/>
  <c r="K36" i="6"/>
  <c r="K25" i="6"/>
  <c r="H26" i="6" s="1"/>
  <c r="K7" i="5"/>
  <c r="K8" i="5"/>
  <c r="K9" i="5"/>
  <c r="K10" i="5"/>
  <c r="K11" i="5"/>
  <c r="K12" i="5"/>
  <c r="D13" i="5"/>
  <c r="E13" i="5"/>
  <c r="F13" i="5"/>
  <c r="G13" i="5"/>
  <c r="H13" i="5"/>
  <c r="I13" i="5"/>
  <c r="J13" i="5"/>
  <c r="L13" i="5"/>
  <c r="K19" i="5"/>
  <c r="K20" i="5"/>
  <c r="K21" i="5"/>
  <c r="K22" i="5"/>
  <c r="K23" i="5"/>
  <c r="K24" i="5"/>
  <c r="D25" i="5"/>
  <c r="E25" i="5"/>
  <c r="F25" i="5"/>
  <c r="G25" i="5"/>
  <c r="H25" i="5"/>
  <c r="I25" i="5"/>
  <c r="J25" i="5"/>
  <c r="K35" i="5"/>
  <c r="K36" i="5"/>
  <c r="K37" i="5"/>
  <c r="K38" i="5"/>
  <c r="K39" i="5"/>
  <c r="K40" i="5"/>
  <c r="D41" i="5"/>
  <c r="E41" i="5"/>
  <c r="F41" i="5"/>
  <c r="G41" i="5"/>
  <c r="H41" i="5"/>
  <c r="I41" i="5"/>
  <c r="J41" i="5"/>
  <c r="L41" i="5"/>
  <c r="K47" i="5"/>
  <c r="K48" i="5"/>
  <c r="K49" i="5"/>
  <c r="K50" i="5"/>
  <c r="K51" i="5"/>
  <c r="D52" i="5"/>
  <c r="E52" i="5"/>
  <c r="F52" i="5"/>
  <c r="G52" i="5"/>
  <c r="H52" i="5"/>
  <c r="I52" i="5"/>
  <c r="J52" i="5"/>
  <c r="L52" i="5"/>
  <c r="K55" i="5"/>
  <c r="K56" i="5"/>
  <c r="K57" i="5"/>
  <c r="K58" i="5"/>
  <c r="K59" i="5"/>
  <c r="K69" i="5"/>
  <c r="K70" i="5"/>
  <c r="K71" i="5"/>
  <c r="K72" i="5"/>
  <c r="K73" i="5"/>
  <c r="K74" i="5"/>
  <c r="K75" i="5"/>
  <c r="D76" i="5"/>
  <c r="E76" i="5"/>
  <c r="F76" i="5"/>
  <c r="G76" i="5"/>
  <c r="H76" i="5"/>
  <c r="I76" i="5"/>
  <c r="J76" i="5"/>
  <c r="L76" i="5"/>
  <c r="L78" i="5" s="1"/>
  <c r="K79" i="5"/>
  <c r="K80" i="5"/>
  <c r="K81" i="5"/>
  <c r="K82" i="5"/>
  <c r="K83" i="5"/>
  <c r="K93" i="5"/>
  <c r="K94" i="5"/>
  <c r="K95" i="5"/>
  <c r="K96" i="5"/>
  <c r="K97" i="5"/>
  <c r="K98" i="5"/>
  <c r="K99" i="5"/>
  <c r="D100" i="5"/>
  <c r="E100" i="5"/>
  <c r="F100" i="5"/>
  <c r="G100" i="5"/>
  <c r="H100" i="5"/>
  <c r="I100" i="5"/>
  <c r="J100" i="5"/>
  <c r="L100" i="5"/>
  <c r="J60" i="6" l="1"/>
  <c r="F60" i="6"/>
  <c r="K27" i="7"/>
  <c r="D26" i="6"/>
  <c r="K25" i="5"/>
  <c r="D26" i="5" s="1"/>
  <c r="K13" i="5"/>
  <c r="I14" i="5" s="1"/>
  <c r="H60" i="6"/>
  <c r="G82" i="6"/>
  <c r="D82" i="6"/>
  <c r="I82" i="6"/>
  <c r="J82" i="6"/>
  <c r="K49" i="6"/>
  <c r="K14" i="6"/>
  <c r="F82" i="6"/>
  <c r="K95" i="7"/>
  <c r="K58" i="7"/>
  <c r="J37" i="6"/>
  <c r="E37" i="6"/>
  <c r="I37" i="6"/>
  <c r="F37" i="6"/>
  <c r="G37" i="6"/>
  <c r="H37" i="6"/>
  <c r="F26" i="6"/>
  <c r="G26" i="6"/>
  <c r="E26" i="6"/>
  <c r="I26" i="6"/>
  <c r="J26" i="6"/>
  <c r="K60" i="6"/>
  <c r="D37" i="6"/>
  <c r="K52" i="5"/>
  <c r="H53" i="5" s="1"/>
  <c r="K41" i="5"/>
  <c r="H42" i="5" s="1"/>
  <c r="K100" i="5"/>
  <c r="E101" i="5" s="1"/>
  <c r="K76" i="5"/>
  <c r="K7" i="4"/>
  <c r="K8" i="4"/>
  <c r="K9" i="4"/>
  <c r="K10" i="4"/>
  <c r="K11" i="4"/>
  <c r="K12" i="4"/>
  <c r="D13" i="4"/>
  <c r="E13" i="4"/>
  <c r="F13" i="4"/>
  <c r="G13" i="4"/>
  <c r="H13" i="4"/>
  <c r="I13" i="4"/>
  <c r="J13" i="4"/>
  <c r="L13" i="4"/>
  <c r="K19" i="4"/>
  <c r="K20" i="4"/>
  <c r="K21" i="4"/>
  <c r="K22" i="4"/>
  <c r="K23" i="4"/>
  <c r="K24" i="4"/>
  <c r="K25" i="4"/>
  <c r="D26" i="4"/>
  <c r="E26" i="4"/>
  <c r="F26" i="4"/>
  <c r="G26" i="4"/>
  <c r="H26" i="4"/>
  <c r="I26" i="4"/>
  <c r="J26" i="4"/>
  <c r="L26" i="4"/>
  <c r="K32" i="4"/>
  <c r="K33" i="4"/>
  <c r="K34" i="4"/>
  <c r="D35" i="4"/>
  <c r="E35" i="4"/>
  <c r="F35" i="4"/>
  <c r="G35" i="4"/>
  <c r="H35" i="4"/>
  <c r="I35" i="4"/>
  <c r="J35" i="4"/>
  <c r="L35" i="4"/>
  <c r="L37" i="4" s="1"/>
  <c r="K39" i="4"/>
  <c r="K40" i="4"/>
  <c r="K41" i="4"/>
  <c r="K43" i="4"/>
  <c r="K44" i="4"/>
  <c r="K45" i="4"/>
  <c r="K47" i="4"/>
  <c r="K48" i="4"/>
  <c r="K49" i="4"/>
  <c r="K51" i="4"/>
  <c r="K52" i="4"/>
  <c r="K53" i="4"/>
  <c r="K62" i="4"/>
  <c r="K63" i="4"/>
  <c r="K64" i="4"/>
  <c r="K65" i="4"/>
  <c r="K66" i="4"/>
  <c r="K67" i="4"/>
  <c r="D68" i="4"/>
  <c r="E68" i="4"/>
  <c r="F68" i="4"/>
  <c r="G68" i="4"/>
  <c r="H68" i="4"/>
  <c r="I68" i="4"/>
  <c r="J68" i="4"/>
  <c r="L68" i="4"/>
  <c r="K74" i="4"/>
  <c r="K75" i="4"/>
  <c r="K76" i="4"/>
  <c r="K77" i="4"/>
  <c r="K78" i="4"/>
  <c r="K79" i="4"/>
  <c r="D80" i="4"/>
  <c r="E80" i="4"/>
  <c r="F80" i="4"/>
  <c r="G80" i="4"/>
  <c r="H80" i="4"/>
  <c r="I80" i="4"/>
  <c r="J80" i="4"/>
  <c r="L80" i="4"/>
  <c r="K83" i="4"/>
  <c r="K84" i="4"/>
  <c r="K85" i="4"/>
  <c r="K86" i="4"/>
  <c r="K87" i="4"/>
  <c r="K97" i="4"/>
  <c r="K98" i="4"/>
  <c r="K99" i="4"/>
  <c r="K100" i="4"/>
  <c r="K101" i="4"/>
  <c r="K102" i="4"/>
  <c r="D103" i="4"/>
  <c r="E103" i="4"/>
  <c r="F103" i="4"/>
  <c r="G103" i="4"/>
  <c r="H103" i="4"/>
  <c r="I103" i="4"/>
  <c r="J103" i="4"/>
  <c r="L103" i="4"/>
  <c r="K107" i="4"/>
  <c r="K108" i="4"/>
  <c r="K109" i="4"/>
  <c r="K110" i="4"/>
  <c r="K111" i="4"/>
  <c r="K26" i="6" l="1"/>
  <c r="K80" i="4"/>
  <c r="G81" i="4" s="1"/>
  <c r="K68" i="4"/>
  <c r="I69" i="4" s="1"/>
  <c r="G14" i="5"/>
  <c r="F14" i="5"/>
  <c r="J14" i="5"/>
  <c r="I26" i="5"/>
  <c r="G26" i="5"/>
  <c r="H14" i="5"/>
  <c r="E14" i="5"/>
  <c r="D14" i="5"/>
  <c r="K35" i="4"/>
  <c r="F36" i="4" s="1"/>
  <c r="I101" i="5"/>
  <c r="J26" i="5"/>
  <c r="E26" i="5"/>
  <c r="K26" i="4"/>
  <c r="D27" i="4" s="1"/>
  <c r="D42" i="5"/>
  <c r="F26" i="5"/>
  <c r="K13" i="4"/>
  <c r="D14" i="4" s="1"/>
  <c r="H26" i="5"/>
  <c r="K37" i="6"/>
  <c r="K82" i="6"/>
  <c r="F77" i="5"/>
  <c r="J77" i="5"/>
  <c r="H77" i="5"/>
  <c r="G77" i="5"/>
  <c r="D77" i="5"/>
  <c r="D101" i="5"/>
  <c r="F101" i="5"/>
  <c r="J101" i="5"/>
  <c r="G101" i="5"/>
  <c r="K101" i="5"/>
  <c r="H101" i="5"/>
  <c r="E42" i="5"/>
  <c r="I42" i="5"/>
  <c r="G42" i="5"/>
  <c r="F42" i="5"/>
  <c r="J42" i="5"/>
  <c r="I77" i="5"/>
  <c r="G53" i="5"/>
  <c r="E53" i="5"/>
  <c r="I53" i="5"/>
  <c r="F53" i="5"/>
  <c r="J53" i="5"/>
  <c r="D53" i="5"/>
  <c r="E77" i="5"/>
  <c r="K103" i="4"/>
  <c r="H81" i="4"/>
  <c r="E81" i="4"/>
  <c r="F81" i="4"/>
  <c r="H14" i="4"/>
  <c r="D69" i="4"/>
  <c r="K7" i="3"/>
  <c r="K8" i="3"/>
  <c r="K9" i="3"/>
  <c r="K10" i="3"/>
  <c r="K11" i="3"/>
  <c r="D12" i="3"/>
  <c r="E12" i="3"/>
  <c r="F12" i="3"/>
  <c r="G12" i="3"/>
  <c r="H12" i="3"/>
  <c r="I12" i="3"/>
  <c r="J12" i="3"/>
  <c r="L12" i="3"/>
  <c r="K18" i="3"/>
  <c r="K19" i="3"/>
  <c r="K20" i="3"/>
  <c r="K21" i="3"/>
  <c r="K22" i="3"/>
  <c r="K23" i="3"/>
  <c r="D24" i="3"/>
  <c r="E24" i="3"/>
  <c r="F24" i="3"/>
  <c r="G24" i="3"/>
  <c r="H24" i="3"/>
  <c r="I24" i="3"/>
  <c r="J24" i="3"/>
  <c r="L24" i="3"/>
  <c r="K30" i="3"/>
  <c r="K31" i="3"/>
  <c r="K32" i="3"/>
  <c r="K33" i="3"/>
  <c r="K34" i="3"/>
  <c r="D35" i="3"/>
  <c r="E35" i="3"/>
  <c r="F35" i="3"/>
  <c r="G35" i="3"/>
  <c r="H35" i="3"/>
  <c r="I35" i="3"/>
  <c r="J35" i="3"/>
  <c r="L35" i="3"/>
  <c r="L37" i="3" s="1"/>
  <c r="K38" i="3"/>
  <c r="K39" i="3"/>
  <c r="K40" i="3"/>
  <c r="K41" i="3"/>
  <c r="K42" i="3"/>
  <c r="K52" i="3"/>
  <c r="K53" i="3"/>
  <c r="K54" i="3"/>
  <c r="D55" i="3"/>
  <c r="E55" i="3"/>
  <c r="F55" i="3"/>
  <c r="G55" i="3"/>
  <c r="H55" i="3"/>
  <c r="I55" i="3"/>
  <c r="J55" i="3"/>
  <c r="L55" i="3"/>
  <c r="K59" i="3"/>
  <c r="K60" i="3"/>
  <c r="K61" i="3"/>
  <c r="K62" i="3"/>
  <c r="K74" i="3"/>
  <c r="K75" i="3"/>
  <c r="K76" i="3"/>
  <c r="K77" i="3"/>
  <c r="K78" i="3"/>
  <c r="K79" i="3"/>
  <c r="D80" i="3"/>
  <c r="E80" i="3"/>
  <c r="F80" i="3"/>
  <c r="G80" i="3"/>
  <c r="H80" i="3"/>
  <c r="I80" i="3"/>
  <c r="J80" i="3"/>
  <c r="L80" i="3"/>
  <c r="K86" i="3"/>
  <c r="K87" i="3"/>
  <c r="K88" i="3"/>
  <c r="K89" i="3"/>
  <c r="K90" i="3"/>
  <c r="K91" i="3"/>
  <c r="K92" i="3"/>
  <c r="D93" i="3"/>
  <c r="E93" i="3"/>
  <c r="F93" i="3"/>
  <c r="G93" i="3"/>
  <c r="H93" i="3"/>
  <c r="I93" i="3"/>
  <c r="J93" i="3"/>
  <c r="L93" i="3"/>
  <c r="K93" i="3" l="1"/>
  <c r="K55" i="3"/>
  <c r="E69" i="4"/>
  <c r="J69" i="4"/>
  <c r="H69" i="4"/>
  <c r="I27" i="4"/>
  <c r="D81" i="4"/>
  <c r="I81" i="4"/>
  <c r="G27" i="4"/>
  <c r="G69" i="4"/>
  <c r="J81" i="4"/>
  <c r="K81" i="4" s="1"/>
  <c r="F69" i="4"/>
  <c r="K69" i="4" s="1"/>
  <c r="D36" i="4"/>
  <c r="G14" i="4"/>
  <c r="I14" i="4"/>
  <c r="J36" i="4"/>
  <c r="J14" i="4"/>
  <c r="E14" i="4"/>
  <c r="F14" i="4"/>
  <c r="K14" i="5"/>
  <c r="K26" i="5"/>
  <c r="K42" i="5"/>
  <c r="D94" i="3"/>
  <c r="F94" i="3"/>
  <c r="J94" i="3"/>
  <c r="G94" i="3"/>
  <c r="K35" i="3"/>
  <c r="G36" i="3" s="1"/>
  <c r="I36" i="4"/>
  <c r="G36" i="4"/>
  <c r="E27" i="4"/>
  <c r="H56" i="3"/>
  <c r="K80" i="3"/>
  <c r="G81" i="3" s="1"/>
  <c r="J56" i="3"/>
  <c r="F56" i="3"/>
  <c r="K24" i="3"/>
  <c r="E25" i="3" s="1"/>
  <c r="F27" i="4"/>
  <c r="E36" i="4"/>
  <c r="H27" i="4"/>
  <c r="I94" i="3"/>
  <c r="E94" i="3"/>
  <c r="J27" i="4"/>
  <c r="H36" i="4"/>
  <c r="K53" i="5"/>
  <c r="K77" i="5"/>
  <c r="F104" i="4"/>
  <c r="J104" i="4"/>
  <c r="G104" i="4"/>
  <c r="D104" i="4"/>
  <c r="H104" i="4"/>
  <c r="I104" i="4"/>
  <c r="E104" i="4"/>
  <c r="G25" i="3"/>
  <c r="G56" i="3"/>
  <c r="E56" i="3"/>
  <c r="I56" i="3"/>
  <c r="D56" i="3"/>
  <c r="D36" i="3"/>
  <c r="K12" i="3"/>
  <c r="H94" i="3"/>
  <c r="K90" i="2"/>
  <c r="K89" i="2"/>
  <c r="K88" i="2"/>
  <c r="K87" i="2"/>
  <c r="L83" i="2"/>
  <c r="J83" i="2"/>
  <c r="I83" i="2"/>
  <c r="H83" i="2"/>
  <c r="G83" i="2"/>
  <c r="F83" i="2"/>
  <c r="E83" i="2"/>
  <c r="D83" i="2"/>
  <c r="K82" i="2"/>
  <c r="K81" i="2"/>
  <c r="K80" i="2"/>
  <c r="K79" i="2"/>
  <c r="K78" i="2"/>
  <c r="K77" i="2"/>
  <c r="K67" i="2"/>
  <c r="K66" i="2"/>
  <c r="K65" i="2"/>
  <c r="K64" i="2"/>
  <c r="K63" i="2"/>
  <c r="L60" i="2"/>
  <c r="L62" i="2" s="1"/>
  <c r="J60" i="2"/>
  <c r="I60" i="2"/>
  <c r="H60" i="2"/>
  <c r="G60" i="2"/>
  <c r="F60" i="2"/>
  <c r="E60" i="2"/>
  <c r="D60" i="2"/>
  <c r="K59" i="2"/>
  <c r="K58" i="2"/>
  <c r="K57" i="2"/>
  <c r="L51" i="2"/>
  <c r="J51" i="2"/>
  <c r="I51" i="2"/>
  <c r="H51" i="2"/>
  <c r="G51" i="2"/>
  <c r="F51" i="2"/>
  <c r="E51" i="2"/>
  <c r="D51" i="2"/>
  <c r="K50" i="2"/>
  <c r="K49" i="2"/>
  <c r="K48" i="2"/>
  <c r="K47" i="2"/>
  <c r="K46" i="2"/>
  <c r="K45" i="2"/>
  <c r="L39" i="2"/>
  <c r="J39" i="2"/>
  <c r="I39" i="2"/>
  <c r="H39" i="2"/>
  <c r="G39" i="2"/>
  <c r="F39" i="2"/>
  <c r="E39" i="2"/>
  <c r="D39" i="2"/>
  <c r="K38" i="2"/>
  <c r="K37" i="2"/>
  <c r="K36" i="2"/>
  <c r="K35" i="2"/>
  <c r="K34" i="2"/>
  <c r="K33" i="2"/>
  <c r="K32" i="2"/>
  <c r="L26" i="2"/>
  <c r="J26" i="2"/>
  <c r="I26" i="2"/>
  <c r="H26" i="2"/>
  <c r="G26" i="2"/>
  <c r="F26" i="2"/>
  <c r="E26" i="2"/>
  <c r="D26" i="2"/>
  <c r="K25" i="2"/>
  <c r="K24" i="2"/>
  <c r="K23" i="2"/>
  <c r="K22" i="2"/>
  <c r="K21" i="2"/>
  <c r="K20" i="2"/>
  <c r="K19" i="2"/>
  <c r="L13" i="2"/>
  <c r="J13" i="2"/>
  <c r="I13" i="2"/>
  <c r="H13" i="2"/>
  <c r="G13" i="2"/>
  <c r="F13" i="2"/>
  <c r="E13" i="2"/>
  <c r="D13" i="2"/>
  <c r="K12" i="2"/>
  <c r="K11" i="2"/>
  <c r="K10" i="2"/>
  <c r="K9" i="2"/>
  <c r="K8" i="2"/>
  <c r="K7" i="2"/>
  <c r="K60" i="2" l="1"/>
  <c r="F61" i="2" s="1"/>
  <c r="H25" i="3"/>
  <c r="H81" i="3"/>
  <c r="I81" i="3"/>
  <c r="K51" i="2"/>
  <c r="J52" i="2" s="1"/>
  <c r="E81" i="3"/>
  <c r="K36" i="4"/>
  <c r="K27" i="4"/>
  <c r="K14" i="4"/>
  <c r="E52" i="2"/>
  <c r="G61" i="2"/>
  <c r="K83" i="2"/>
  <c r="D25" i="3"/>
  <c r="J36" i="3"/>
  <c r="H36" i="3"/>
  <c r="I36" i="3"/>
  <c r="I52" i="2"/>
  <c r="K26" i="2"/>
  <c r="G27" i="2" s="1"/>
  <c r="G52" i="2"/>
  <c r="D61" i="2"/>
  <c r="H61" i="2"/>
  <c r="F25" i="3"/>
  <c r="I25" i="3"/>
  <c r="E36" i="3"/>
  <c r="D81" i="3"/>
  <c r="J81" i="3"/>
  <c r="F81" i="3"/>
  <c r="K94" i="3"/>
  <c r="K13" i="2"/>
  <c r="K39" i="2"/>
  <c r="D52" i="2"/>
  <c r="H52" i="2"/>
  <c r="E61" i="2"/>
  <c r="I61" i="2"/>
  <c r="K56" i="3"/>
  <c r="J25" i="3"/>
  <c r="F36" i="3"/>
  <c r="K104" i="4"/>
  <c r="E13" i="3"/>
  <c r="I13" i="3"/>
  <c r="G13" i="3"/>
  <c r="F13" i="3"/>
  <c r="D13" i="3"/>
  <c r="J13" i="3"/>
  <c r="H13" i="3"/>
  <c r="H27" i="2"/>
  <c r="D27" i="2"/>
  <c r="I27" i="2"/>
  <c r="E84" i="2"/>
  <c r="I84" i="2"/>
  <c r="D14" i="2"/>
  <c r="F27" i="2"/>
  <c r="J27" i="2"/>
  <c r="H40" i="2"/>
  <c r="F84" i="2"/>
  <c r="J84" i="2"/>
  <c r="G84" i="2"/>
  <c r="D84" i="2"/>
  <c r="H84" i="2"/>
  <c r="F52" i="2"/>
  <c r="E27" i="2"/>
  <c r="J61" i="2"/>
  <c r="K13" i="3" l="1"/>
  <c r="K52" i="2"/>
  <c r="J40" i="2"/>
  <c r="F40" i="2"/>
  <c r="E14" i="2"/>
  <c r="I14" i="2"/>
  <c r="K61" i="2"/>
  <c r="K25" i="3"/>
  <c r="K36" i="3"/>
  <c r="G40" i="2"/>
  <c r="D40" i="2"/>
  <c r="I40" i="2"/>
  <c r="K81" i="3"/>
  <c r="J14" i="2"/>
  <c r="E40" i="2"/>
  <c r="K40" i="2" s="1"/>
  <c r="G14" i="2"/>
  <c r="F14" i="2"/>
  <c r="K14" i="2" s="1"/>
  <c r="H14" i="2"/>
  <c r="K27" i="2"/>
  <c r="K84" i="2"/>
</calcChain>
</file>

<file path=xl/sharedStrings.xml><?xml version="1.0" encoding="utf-8"?>
<sst xmlns="http://schemas.openxmlformats.org/spreadsheetml/2006/main" count="7816" uniqueCount="529">
  <si>
    <t>2024/2025</t>
  </si>
  <si>
    <t>Predmetnik: AGRONOMIJA - OKRASNE RASTLINE, ZELENJAVA IN POLJŠČINE, 1. stopnja (VS)</t>
  </si>
  <si>
    <t xml:space="preserve">1. letnik, 1. semester </t>
  </si>
  <si>
    <t xml:space="preserve">Šifra </t>
  </si>
  <si>
    <t>Učna enota</t>
  </si>
  <si>
    <t>Nosilec</t>
  </si>
  <si>
    <t>Kontaktne ure</t>
  </si>
  <si>
    <t xml:space="preserve">Sam. delo štud. </t>
  </si>
  <si>
    <t>Ure SKUPAJ</t>
  </si>
  <si>
    <t>ECTS</t>
  </si>
  <si>
    <t xml:space="preserve">Pred. </t>
  </si>
  <si>
    <t xml:space="preserve">Sem. </t>
  </si>
  <si>
    <t>Vaje</t>
  </si>
  <si>
    <t>SV</t>
  </si>
  <si>
    <t>LV</t>
  </si>
  <si>
    <t>TE</t>
  </si>
  <si>
    <t>Matematika in statistika</t>
  </si>
  <si>
    <t>Kraner Šumenjak</t>
  </si>
  <si>
    <t xml:space="preserve">/ </t>
  </si>
  <si>
    <t>Osnove tehnike v kmetijstvu</t>
  </si>
  <si>
    <t>Lakota</t>
  </si>
  <si>
    <t>Kemija</t>
  </si>
  <si>
    <t>Kristl</t>
  </si>
  <si>
    <t>Botanika</t>
  </si>
  <si>
    <t>Urbanek Krajnc</t>
  </si>
  <si>
    <t>Agrarna ekonomika</t>
  </si>
  <si>
    <t>Turk</t>
  </si>
  <si>
    <t>Uvod v poljedelsko poskusništvo</t>
  </si>
  <si>
    <t>Jakop</t>
  </si>
  <si>
    <t>SKUPAJ - obvezni predmeti</t>
  </si>
  <si>
    <t>DELEŽ - obvezni predmeti</t>
  </si>
  <si>
    <t xml:space="preserve">1. letnik, 2. semester </t>
  </si>
  <si>
    <t>Osnove rastlinske pridelave</t>
  </si>
  <si>
    <t>Kramberger</t>
  </si>
  <si>
    <t>Pedologija</t>
  </si>
  <si>
    <t xml:space="preserve">Muršec M. </t>
  </si>
  <si>
    <t>Management v kmetijstvu</t>
  </si>
  <si>
    <t>Rozman</t>
  </si>
  <si>
    <t>7074/ 7075</t>
  </si>
  <si>
    <t>Tuj jezik I (angleški ali nemški jezik)</t>
  </si>
  <si>
    <t>Težak</t>
  </si>
  <si>
    <t>Aplikativna fitopatologija in entomologija (poljščine, zelenjava, okrasne rastline)</t>
  </si>
  <si>
    <t>Lešnik</t>
  </si>
  <si>
    <t>Osnove ekološkega kmetijstva</t>
  </si>
  <si>
    <t xml:space="preserve">Bavec M. </t>
  </si>
  <si>
    <t>Kmetijski okoljski program</t>
  </si>
  <si>
    <t>Grobelnik Mlakar</t>
  </si>
  <si>
    <t xml:space="preserve">2. letnik 3. semester </t>
  </si>
  <si>
    <t>Osnove genetike</t>
  </si>
  <si>
    <t>Šiško</t>
  </si>
  <si>
    <t>Osnove žlahtnjenja rastlin</t>
  </si>
  <si>
    <t>Šuštar Vozlič</t>
  </si>
  <si>
    <t>Splošno vrtnarstvo</t>
  </si>
  <si>
    <t>Bavec M., Šušek</t>
  </si>
  <si>
    <t>Pridelava okrasnih rastlin</t>
  </si>
  <si>
    <t>Šušek</t>
  </si>
  <si>
    <t>Mehanizacija v poljedelstvu, vrtnarstvu in okrasnih rastlinah</t>
  </si>
  <si>
    <t>Stajnko</t>
  </si>
  <si>
    <t>Ekologija in razvoj poljščin ter zelenjadnic</t>
  </si>
  <si>
    <t>Marketing, regionalna oskrba in prodaja</t>
  </si>
  <si>
    <t>Pavlovič</t>
  </si>
  <si>
    <t xml:space="preserve">2. letnik 4. semester </t>
  </si>
  <si>
    <t>Ekološko zelenjadarstvo</t>
  </si>
  <si>
    <t>Ekološko poljedelstvo</t>
  </si>
  <si>
    <t xml:space="preserve">Bavec F. </t>
  </si>
  <si>
    <t>Osnove dendrologije</t>
  </si>
  <si>
    <t>Pridelava v rastlinjakih</t>
  </si>
  <si>
    <t>Strokovni praktikum 1 (AGRO)</t>
  </si>
  <si>
    <t>Travništvo</t>
  </si>
  <si>
    <t>Gselman</t>
  </si>
  <si>
    <t>SKUPAJ Σ</t>
  </si>
  <si>
    <t>DELEŽ Σ</t>
  </si>
  <si>
    <t xml:space="preserve">3. letnik, 5. Semester </t>
  </si>
  <si>
    <t>Integrirana pridelava poljščin</t>
  </si>
  <si>
    <t>Požetvene tehnologije njivskih rastlin in varnost ter kakovost kmetijskih pridelkov</t>
  </si>
  <si>
    <t>Zelenjadarstvo – integrirana pridelava</t>
  </si>
  <si>
    <t xml:space="preserve"> + IZBIRNI PREDMETI * </t>
  </si>
  <si>
    <t xml:space="preserve">Seštevek ECTS točk izbirnih predmetov mora biti najmanj: </t>
  </si>
  <si>
    <t>Pridelovanje zelišč</t>
  </si>
  <si>
    <t>Turinek</t>
  </si>
  <si>
    <t>Medonosna čebela in osnove čebelarjenja</t>
  </si>
  <si>
    <t>Gregorc</t>
  </si>
  <si>
    <t>Reja drobnice</t>
  </si>
  <si>
    <t>Skok</t>
  </si>
  <si>
    <t>Akvakultura</t>
  </si>
  <si>
    <t>Jenčič</t>
  </si>
  <si>
    <t>7082/ 7083</t>
  </si>
  <si>
    <t>Tuj jezik II (angleški ali nemški jezik)</t>
  </si>
  <si>
    <t>SKUPAJ Σ (obvezni + izbirni predmeti)</t>
  </si>
  <si>
    <t xml:space="preserve">Opomba: Študent lahko izbirne predmete izbira med predmeti splošnega nabora izbirnih predmetov. </t>
  </si>
  <si>
    <t xml:space="preserve">Možna je tudi izbira med predmeti, ki se na drugih programih 1. stopnje FKBV UM izvajajo, kot obvezni predmeti v zimskem semestru. </t>
  </si>
  <si>
    <t>(izbiro predmetov iz drugih študijskih programov, ki se na drugih programih 1. stopnje FKBV UM izvajajo, kot obvezni predmeti, mora potrditi Komisija za študijske zadeve FKBV)</t>
  </si>
  <si>
    <t xml:space="preserve">3. letnik, 6. semester </t>
  </si>
  <si>
    <t>Aplikativna fitofarmacija (poljščine, zelenjadnice in okrasne rastline)</t>
  </si>
  <si>
    <t>Biotično varstvo rastlin</t>
  </si>
  <si>
    <t>Žlahtnjenje poljščin, zelenjadnic in okrasnih rastlin</t>
  </si>
  <si>
    <t>Ivančič</t>
  </si>
  <si>
    <t>Semenarstvo</t>
  </si>
  <si>
    <t>/</t>
  </si>
  <si>
    <t>Strokovni praktikum 2 (AGRO)</t>
  </si>
  <si>
    <t>Diplomsko delo</t>
  </si>
  <si>
    <t xml:space="preserve"> +PROSTO IZBIRNI PREDMET **</t>
  </si>
  <si>
    <t>Ekonomika in tehnologije konjereje</t>
  </si>
  <si>
    <t>Prišenk</t>
  </si>
  <si>
    <t>Pridelovanje gob in njih uporaba</t>
  </si>
  <si>
    <t>Pohleven</t>
  </si>
  <si>
    <t>Čebelji pridelki in trženje</t>
  </si>
  <si>
    <t>Gozdarstvo</t>
  </si>
  <si>
    <t xml:space="preserve">Brus R. </t>
  </si>
  <si>
    <t xml:space="preserve">Možna je tudi izbira med predmeti, ki se na drugih programih 1. stopnje FKBV UM izvajajo, kot obvezni predmeti v letnem semestru. </t>
  </si>
  <si>
    <t xml:space="preserve"> **Prosto izbirni predmet študent izbere iz nabora predmetov (katerikoli predmet iz drugih študijskih programov matične fakultete, drugih fakultet oz. drugih univerz), v vrednosti namanj 6 ECTS. Pri tem je število kontaktnih ur odvisno od izbirnega predmeta, ki ga izbere študent. </t>
  </si>
  <si>
    <t>Predmetnik: BIOSISTEMSKO INŽENIRSTVO, 1. stopnja (VS)</t>
  </si>
  <si>
    <t>Matematika</t>
  </si>
  <si>
    <t>Tehniška dokumentacija, risanje in dizajn</t>
  </si>
  <si>
    <t xml:space="preserve">Biologija </t>
  </si>
  <si>
    <t>Informatika in računalništvo v kmetijstvu</t>
  </si>
  <si>
    <t>Rakun</t>
  </si>
  <si>
    <t>Elektronika in avtomatizacija I</t>
  </si>
  <si>
    <t>Biomehanika</t>
  </si>
  <si>
    <t>Strojni elementi</t>
  </si>
  <si>
    <t>Vindiš</t>
  </si>
  <si>
    <t>Osnove gradiv</t>
  </si>
  <si>
    <t>Pogonski stroji</t>
  </si>
  <si>
    <t>Projektno delo</t>
  </si>
  <si>
    <t>Osnove preciznega kmetijstva</t>
  </si>
  <si>
    <t>Zdravstveno varstvo rastlin</t>
  </si>
  <si>
    <t>Tehnologije rastlinjakov</t>
  </si>
  <si>
    <t>Mehatronski sistemi v kmetijstvu</t>
  </si>
  <si>
    <t>Strokovni praktikum (BI) - izbirni</t>
  </si>
  <si>
    <t>Tehniške meritve</t>
  </si>
  <si>
    <t>Mikrobiologija</t>
  </si>
  <si>
    <t>Langerholc</t>
  </si>
  <si>
    <t>Osnove namakanja</t>
  </si>
  <si>
    <t>Geografski informacijski sistemi v kmetijstvu</t>
  </si>
  <si>
    <t>Stroji v živinoreji</t>
  </si>
  <si>
    <t>Brus M.</t>
  </si>
  <si>
    <t>Tehnika za poljedelstvo</t>
  </si>
  <si>
    <t>Tehnika za trajne nasade</t>
  </si>
  <si>
    <t>Agroekosistemi in osnove okoljskega inženirstva</t>
  </si>
  <si>
    <t>Borec</t>
  </si>
  <si>
    <t>Vzdrževanje mehanizacije</t>
  </si>
  <si>
    <t>Elektronika in avtomatizacija II</t>
  </si>
  <si>
    <t>Strokovni praktikum (BI)</t>
  </si>
  <si>
    <t>Predmetnik: EKOLOŠKO KMETIJSTVO, 1. stopnja (VS)</t>
  </si>
  <si>
    <t>Ekološko sadjarstvo s strokovnim praktikumom</t>
  </si>
  <si>
    <t>Vogrin</t>
  </si>
  <si>
    <t xml:space="preserve"> + IZBIRNI MODULI (IZBIRNI PREDMETI) * </t>
  </si>
  <si>
    <t>Izbirni modul VINOGRADNIŠTVO</t>
  </si>
  <si>
    <t>Vinarstvo I</t>
  </si>
  <si>
    <t>Valdhuber</t>
  </si>
  <si>
    <t>Vinogradništvo I</t>
  </si>
  <si>
    <t>Vršič</t>
  </si>
  <si>
    <t>Aplikativna fitopatologija in entomologija (sadjarstvo, vinogradništvo)</t>
  </si>
  <si>
    <t>Izbirni modul SADJARSTVO</t>
  </si>
  <si>
    <t>Tehnologije predelave sadja</t>
  </si>
  <si>
    <t>Unuk</t>
  </si>
  <si>
    <t>Sadjarstvo I</t>
  </si>
  <si>
    <t>Izbirni modul VRTNARSTVO IN NJIVSKE RASTLINE</t>
  </si>
  <si>
    <t>Izbirni modul ŽIVINOREJA</t>
  </si>
  <si>
    <t>Bolezni in zdravstveno varstvo domačih živali</t>
  </si>
  <si>
    <t>Štukelj</t>
  </si>
  <si>
    <t>Reja domačih živali I</t>
  </si>
  <si>
    <t>Lokacija in graditev kmetijskih objektov</t>
  </si>
  <si>
    <t>Mergeduš</t>
  </si>
  <si>
    <t xml:space="preserve">Opomba: Študent ima možnost izbire enega od modulov. </t>
  </si>
  <si>
    <t>(izvedba predmetov izbirnega modula se priključi izvedbi obveznega predmeta na drugih študijskih programih)</t>
  </si>
  <si>
    <t>Ekološko vinogradništvo s strokovnim praktikumom</t>
  </si>
  <si>
    <t>Pulko</t>
  </si>
  <si>
    <t>Ekološka živinoreja</t>
  </si>
  <si>
    <t>Janžekovič M.</t>
  </si>
  <si>
    <t>Strokovni praktikum 1 (EKO)</t>
  </si>
  <si>
    <t>Robačer</t>
  </si>
  <si>
    <t>Management ekoloških kmetij</t>
  </si>
  <si>
    <t>Robačer, Pažek</t>
  </si>
  <si>
    <t>Turizem in ekološko kmetijstvo</t>
  </si>
  <si>
    <t>Zakonodaja, kontrola in certifikacija ekoloških pridelkov in živil</t>
  </si>
  <si>
    <t>Žlahtnjenje v ekološkem kmetijstvu</t>
  </si>
  <si>
    <t>Alternativne tehnologije v prašičereji</t>
  </si>
  <si>
    <t>Škorjanc</t>
  </si>
  <si>
    <t>Oskrba travinja na ekološki kmetiji</t>
  </si>
  <si>
    <t>Ekološka kmetija</t>
  </si>
  <si>
    <t>Strokovni praktikum 2 (EKO)</t>
  </si>
  <si>
    <t>Predmetnik: VINOGRADNIŠTVO, VINARSTVO IN SADJARSTVO, 1. stopnja (VS)</t>
  </si>
  <si>
    <t>Ekosistemi trajnih nasadov</t>
  </si>
  <si>
    <t>Osnove pridelave v trajnih nasadih</t>
  </si>
  <si>
    <t>Prehrana vinske trte</t>
  </si>
  <si>
    <t>Prehrana sadnih rastlin</t>
  </si>
  <si>
    <t>Tojnko</t>
  </si>
  <si>
    <t>Strokovni praktikum 1 (VVS)</t>
  </si>
  <si>
    <t>Pulko, Vogrin</t>
  </si>
  <si>
    <t>Brezalkoholne pijače</t>
  </si>
  <si>
    <t>Aplikativna fitofarmacija (SV)</t>
  </si>
  <si>
    <t>Vinogradništvo II</t>
  </si>
  <si>
    <t>Sadjarstvo II</t>
  </si>
  <si>
    <t>Vinarstvo II</t>
  </si>
  <si>
    <t>Strokovni praktikum 2 (VVS)</t>
  </si>
  <si>
    <t>Kontrola procesov v pridelavi vina in sokov</t>
  </si>
  <si>
    <t>Tehnologije pridelave posameznih sadnih vrst</t>
  </si>
  <si>
    <t>Tehnologije skladiščenja sadja</t>
  </si>
  <si>
    <t>Senzorika vina</t>
  </si>
  <si>
    <t>Senzorično ocenjevanje sadja in proizvodov iz sadja</t>
  </si>
  <si>
    <t>Strokovni praktikum 3 (VVS)</t>
  </si>
  <si>
    <t>Žlahtnjenje sadnih rastlin in vinske trte</t>
  </si>
  <si>
    <t>Specialno vinogradništvo</t>
  </si>
  <si>
    <t>Specialno sadjarstvo</t>
  </si>
  <si>
    <t>Specialne tehnologije v vinarstvu</t>
  </si>
  <si>
    <t>Jagodičevje</t>
  </si>
  <si>
    <t>Predmetnik: ŽIVINOREJA, 1. stopnja (VS)</t>
  </si>
  <si>
    <t>Fiziologija in anatomija domačih živali</t>
  </si>
  <si>
    <t>Škrlep</t>
  </si>
  <si>
    <t>Biološke osnove živinoreje</t>
  </si>
  <si>
    <t>Prevolnik Povše</t>
  </si>
  <si>
    <t>Osnove prehrane domačih živali</t>
  </si>
  <si>
    <t xml:space="preserve">Brus M. </t>
  </si>
  <si>
    <t>Živinoreja in okolje</t>
  </si>
  <si>
    <t>Reja domačih živali II</t>
  </si>
  <si>
    <t>Kakovost živalskih produktov</t>
  </si>
  <si>
    <t>Pridelovanje krme in pašništvo</t>
  </si>
  <si>
    <t>Zrnata krma</t>
  </si>
  <si>
    <t>Biometrija in populacijska genetika</t>
  </si>
  <si>
    <t>Etologija</t>
  </si>
  <si>
    <t>Govedoreja</t>
  </si>
  <si>
    <t>Prašičereja</t>
  </si>
  <si>
    <t>Strokovni praktikum (ŽIV)</t>
  </si>
  <si>
    <t>Strokovni praktikum (ŽIV) izbirni</t>
  </si>
  <si>
    <t>Perutninarstvo</t>
  </si>
  <si>
    <t>Management, ekonomika in marketing v živinoreji</t>
  </si>
  <si>
    <t>Prehrana prežvekovalcev*</t>
  </si>
  <si>
    <t>Prehrana neprežvekovalcev*</t>
  </si>
  <si>
    <t>Optimizacija krmil in krmne mešanice</t>
  </si>
  <si>
    <t>* V kolikor študent izbere ta predmet, mora izbrati tudi predmet Optimizacija krmil in krmne mešanice</t>
  </si>
  <si>
    <t>Predmetnik: AGRARNA EKONOMIKA IN RAZVOJ PODEŽELJA, 1. stopnja (VS)</t>
  </si>
  <si>
    <t>Osnove kmetijskega podjetništva</t>
  </si>
  <si>
    <t>Razvojni procesi slovenskega podeželja</t>
  </si>
  <si>
    <t>Management v kmetijstvu I</t>
  </si>
  <si>
    <t>Agroekologija in agroekosistemi</t>
  </si>
  <si>
    <t>7074/7075</t>
  </si>
  <si>
    <t>Projektno delo z izbranim mentorjem</t>
  </si>
  <si>
    <t>izbran mentor</t>
  </si>
  <si>
    <t>Varstvo rastlin</t>
  </si>
  <si>
    <t>Računalništvo</t>
  </si>
  <si>
    <t>Strokovni praktikum (izbirni)</t>
  </si>
  <si>
    <t xml:space="preserve">Gselman </t>
  </si>
  <si>
    <t>Management v kmetijstvu II</t>
  </si>
  <si>
    <t>Pažek</t>
  </si>
  <si>
    <t>Urejanje in razvoj podeželja</t>
  </si>
  <si>
    <t>Marketing v agroživilstvu</t>
  </si>
  <si>
    <t>Management dopolnilnih dejavnosti</t>
  </si>
  <si>
    <t>Ekonomika in management turizma na podeželju</t>
  </si>
  <si>
    <t>Pažek, Robačer</t>
  </si>
  <si>
    <t>Izbirni modul – MANAGEMENT V KMETIJSTVU</t>
  </si>
  <si>
    <t>Uvod v teorijo odločanja</t>
  </si>
  <si>
    <t>Sistemska dinamika</t>
  </si>
  <si>
    <t>Škraba</t>
  </si>
  <si>
    <t>Sistemi kakovosti v agroživilstvu</t>
  </si>
  <si>
    <t>Izbirni modul – RAZVOJ PODEŽELJA</t>
  </si>
  <si>
    <t>Kmetijska politika</t>
  </si>
  <si>
    <t>Proizvodni sistemi in trajnostni razvoj</t>
  </si>
  <si>
    <t>Podeželje in naravni viri</t>
  </si>
  <si>
    <t>Izbirni modul – MARKETING IN VARSTVO POTROŠNIKA</t>
  </si>
  <si>
    <t>Varnost in kakovost kmetijskih pridelkov</t>
  </si>
  <si>
    <t>Marketinško raziskovanje</t>
  </si>
  <si>
    <t>Ekonomika v agroživilstvu</t>
  </si>
  <si>
    <t>(Izvede se izbirni modul, ki ga izbere večina študentov. )</t>
  </si>
  <si>
    <t>Strokovni praktikum</t>
  </si>
  <si>
    <t xml:space="preserve"> /</t>
  </si>
  <si>
    <t>Izbrane vsebine iz kmetijskega podjetništva</t>
  </si>
  <si>
    <t>Sociologija podeželja</t>
  </si>
  <si>
    <t>Predmetnik: AGRIKULTURA IN OKOLJE, 1. stopnja (UN)</t>
  </si>
  <si>
    <t>Agrokemija</t>
  </si>
  <si>
    <t>Uporabna matematika</t>
  </si>
  <si>
    <t>Biologija celice</t>
  </si>
  <si>
    <t>Tla in okolje</t>
  </si>
  <si>
    <t>Muršec</t>
  </si>
  <si>
    <t>7405 / 7406</t>
  </si>
  <si>
    <t>Kmetijsko inženirstvo</t>
  </si>
  <si>
    <t>Splošna botanika s sistematiko kmetijskih rastlin</t>
  </si>
  <si>
    <t>Osnove agrarne ekonomike in marketinga</t>
  </si>
  <si>
    <t>Informatika</t>
  </si>
  <si>
    <t>Biokemija</t>
  </si>
  <si>
    <t>Genetika</t>
  </si>
  <si>
    <t>Fitopatologija in entomologija</t>
  </si>
  <si>
    <t>Prilagajanje kmetijstva podnebnim spremembam</t>
  </si>
  <si>
    <t>Osnove rastlinske biotehnologije</t>
  </si>
  <si>
    <t>Kemija kmetijskega okolja</t>
  </si>
  <si>
    <t>Bukovac</t>
  </si>
  <si>
    <t>Izbran mentor</t>
  </si>
  <si>
    <t>Biometrika I</t>
  </si>
  <si>
    <t>Obnovljiva energija</t>
  </si>
  <si>
    <t>Splošna fitofarmacija in varstvo rastlin</t>
  </si>
  <si>
    <t>Fiziologija rastlin</t>
  </si>
  <si>
    <t>Fiziologija domačih živali</t>
  </si>
  <si>
    <t>Frangež</t>
  </si>
  <si>
    <t xml:space="preserve">Ekološko kmetovanje </t>
  </si>
  <si>
    <t>3. letnik, 5. semester - RASTLINSKA usmeritev</t>
  </si>
  <si>
    <t>Zelenjadarstvo</t>
  </si>
  <si>
    <t>Poljščine</t>
  </si>
  <si>
    <t>Sadjarstvo</t>
  </si>
  <si>
    <t>Poobiralne tehnologije v sadjarstvu</t>
  </si>
  <si>
    <t>Vinogradništvo</t>
  </si>
  <si>
    <t>Strokovni praktikum I</t>
  </si>
  <si>
    <t>Strokovni praktikum II</t>
  </si>
  <si>
    <t>3. letnik, 5. semester - ŽIVINOREJSKA usmeritev</t>
  </si>
  <si>
    <t>Osnove prehrane živali</t>
  </si>
  <si>
    <t xml:space="preserve">Štukelj </t>
  </si>
  <si>
    <t>3. letnik, 6. semester - RASTLINSKA usmeritev</t>
  </si>
  <si>
    <t>Žlahtnjenje rastlin</t>
  </si>
  <si>
    <t>Čerenak</t>
  </si>
  <si>
    <t xml:space="preserve"> / </t>
  </si>
  <si>
    <t>Okrasne rastline</t>
  </si>
  <si>
    <t>Enologija</t>
  </si>
  <si>
    <t>Varna hrana</t>
  </si>
  <si>
    <t>Travništvo in pridelovanje krme</t>
  </si>
  <si>
    <t xml:space="preserve"> + IZBIRNI PREDMETI* </t>
  </si>
  <si>
    <t xml:space="preserve">*Opomba: Študent lahko izbirne predmete izbira med predmeti splošnega nabora izbirnih predmetov. Hkrati je možna tudi izbira iz nabora prosto izbirnih predmetov UM v obsegu 6 ECTS.  </t>
  </si>
  <si>
    <t>3. letnik, 6. semester - ŽIVINOREJSKA usmeritev</t>
  </si>
  <si>
    <t>Selekcijske metode in načrtovanje v živinoreji</t>
  </si>
  <si>
    <t>Predmetnik: KMETIJSTVO, 2. stopnja</t>
  </si>
  <si>
    <t>Metodologija znanstveno – raziskovalnega dela</t>
  </si>
  <si>
    <t>Statistika II</t>
  </si>
  <si>
    <t>Projektni management</t>
  </si>
  <si>
    <t>Kemijske analitične metode v kmetijstvu</t>
  </si>
  <si>
    <t>Toksične snovi v ekosistemih</t>
  </si>
  <si>
    <t>Sistematika in vrednotenje tal</t>
  </si>
  <si>
    <t>1. MODUL: BIOMOLEKULARNE TEHNIKE IN FITOMEDICINA</t>
  </si>
  <si>
    <t xml:space="preserve">Samostojno raziskovalno delo študenta I </t>
  </si>
  <si>
    <t xml:space="preserve">Stresna fiziologija kmetijskih rastlin </t>
  </si>
  <si>
    <t>2. MODUL: BIOSISTEMSKO INŽENIRSTVO</t>
  </si>
  <si>
    <t>3. MODUL: PRIDELOVANJE HRANE NA NJIVAH IN VRTNARSTVO</t>
  </si>
  <si>
    <t>4. MODUL : SADJARSTVO IN VINOGRADNIŠTVO</t>
  </si>
  <si>
    <t>5. MODUL: EKOLOŠKO KMETIJSTVO</t>
  </si>
  <si>
    <t>6. MODUL: TRAVNIŠTVO IN PRIDELOVANJE KRME</t>
  </si>
  <si>
    <t>7. MODUL: ŽIVINOREJA</t>
  </si>
  <si>
    <t>Samostojno raziskovalno delo v živinoreji</t>
  </si>
  <si>
    <t>Biologija reprodukcije in biotehnološke metode</t>
  </si>
  <si>
    <t>Dobro počutje domačih živali</t>
  </si>
  <si>
    <t xml:space="preserve">SKUPAJ Σ </t>
  </si>
  <si>
    <t>Rastlinska biotehnologija</t>
  </si>
  <si>
    <t xml:space="preserve">Specialna fitomedicina </t>
  </si>
  <si>
    <t>Ekologija v fitomedicini in ekologija pesticidov</t>
  </si>
  <si>
    <t>Simončič</t>
  </si>
  <si>
    <t>Biotična fitomedicina</t>
  </si>
  <si>
    <t>Rastlinske tkivne kulture</t>
  </si>
  <si>
    <t>Genetika v žlahtnjenju rastlin</t>
  </si>
  <si>
    <t>SKUPAJ - obvezni predmeti izbirnega modula</t>
  </si>
  <si>
    <t>DELEŽ - obvezni predmeti izbirnega modula</t>
  </si>
  <si>
    <t xml:space="preserve">Seštevek ECTS točk izbirnih predmetov modula mora biti najmanj: </t>
  </si>
  <si>
    <t>Eksploatacija kmetijskih strojev</t>
  </si>
  <si>
    <t>Precizno kmetijstvo</t>
  </si>
  <si>
    <t xml:space="preserve">Namakanje </t>
  </si>
  <si>
    <t xml:space="preserve">Novi in obnovljivi energetski viri </t>
  </si>
  <si>
    <t xml:space="preserve">Agroekologija in prehrana poljščin ter zelenjadnic </t>
  </si>
  <si>
    <t>Bavec F.</t>
  </si>
  <si>
    <t>Pridelovalni sistemi in okoljevarstveni vidiki v pridelavi glavnih poljščin</t>
  </si>
  <si>
    <t>Pridelovalni sistemi in okoljevarstveni vidiki v vrtnarstvu</t>
  </si>
  <si>
    <t>Pridelava in uporaba okrasnih rastlin</t>
  </si>
  <si>
    <t xml:space="preserve">Spravilo in požetvene tehnologije v vrtnarstvu in poljedelstvu </t>
  </si>
  <si>
    <t xml:space="preserve">Specialna dendrologija </t>
  </si>
  <si>
    <t>Enologija II</t>
  </si>
  <si>
    <t xml:space="preserve">Podnebne spremembe in razvoj vinske trte </t>
  </si>
  <si>
    <t xml:space="preserve">Pomologija </t>
  </si>
  <si>
    <t>Poobiralne tehnologije v sadjarstvu 2</t>
  </si>
  <si>
    <t xml:space="preserve">Izbrane teme iz ekološkega poljedelstva </t>
  </si>
  <si>
    <t>Izbrane teme iz ekološkega zelenjadarstva</t>
  </si>
  <si>
    <t>Alternativne poljščine – pridelovalni sistemi in raba</t>
  </si>
  <si>
    <t xml:space="preserve">Ekološko vinogradništvo </t>
  </si>
  <si>
    <t xml:space="preserve">Ekološko sadjarstvo </t>
  </si>
  <si>
    <t>Trženje ekološko pridelanih pridelkov in živil</t>
  </si>
  <si>
    <t>Žlahtnjenje rastlin za ekološko pridelavo</t>
  </si>
  <si>
    <t xml:space="preserve">Pridelovanje in konzerviranje krme </t>
  </si>
  <si>
    <t>Travniška ekologija in fitocenologija</t>
  </si>
  <si>
    <t>Kaligarič</t>
  </si>
  <si>
    <t>Patologija in parazitologija krmnih rastlin</t>
  </si>
  <si>
    <t>Žlahtnjenje krmnih rastlin</t>
  </si>
  <si>
    <t>Trate</t>
  </si>
  <si>
    <t>Proizvodni sistemi in tehnologije v živinoreji</t>
  </si>
  <si>
    <t>Tehnologije predelave živalskih produktov</t>
  </si>
  <si>
    <t>Čandek Potokar</t>
  </si>
  <si>
    <t>Primerjalna etologija domačih živali</t>
  </si>
  <si>
    <t xml:space="preserve">Uradni nadzor živil </t>
  </si>
  <si>
    <t>Kirbiš</t>
  </si>
  <si>
    <t>Opomba: Študent ima možnost izbire enega od modulov ter izbirnih predmetov (kateri koli predmet iz drugih modulov in drugih študijskih programov 2. stopnje matiče fakultete) v vrednosti izbirnih ECTS izbranega modula.</t>
  </si>
  <si>
    <t>Samostojno raziskovalno delo študenta II</t>
  </si>
  <si>
    <t xml:space="preserve">Elektronski sistemi v kmetijstvu </t>
  </si>
  <si>
    <t xml:space="preserve">Molekulska genetika </t>
  </si>
  <si>
    <t>Ekologija in varstvo tal</t>
  </si>
  <si>
    <t>Izbrana poglavja iz biokemije in imunologije</t>
  </si>
  <si>
    <t>Hlevi in oprema v živinoreji</t>
  </si>
  <si>
    <t>Čebelarstvo II</t>
  </si>
  <si>
    <t>Mehanizacija v travništvu in pridelovanju krme</t>
  </si>
  <si>
    <t>Aplikacija pesticidov in biotična performanca</t>
  </si>
  <si>
    <t>Destilati in žgane pijače</t>
  </si>
  <si>
    <t>Namizno grozdje in alternativni produkti iz grozdja</t>
  </si>
  <si>
    <t xml:space="preserve">Jagodičevje </t>
  </si>
  <si>
    <t xml:space="preserve">Trajni nasadi in okolje </t>
  </si>
  <si>
    <t xml:space="preserve">Razmnoževanje rastlin </t>
  </si>
  <si>
    <t>Evolucija in domestikacija živali</t>
  </si>
  <si>
    <t>Izbrana poglavja iz prehrane domačih živali</t>
  </si>
  <si>
    <t>Komunikacija</t>
  </si>
  <si>
    <t>Mičović</t>
  </si>
  <si>
    <t xml:space="preserve">*Opomba: Študent lahko izbirne predmete izbira med predmeti splošnega nabora izbirnih predmetov. </t>
  </si>
  <si>
    <t>Raziskovalno delo s pripravo in zagovorom magistrskega dela</t>
  </si>
  <si>
    <t>Predmetnik: AGRARNA EKONOMIKA, 2. stopnja</t>
  </si>
  <si>
    <t>Teoretične in empirične analize v agrarni ekonomiki</t>
  </si>
  <si>
    <t>Osnove raziskovalnega dela v kmetijskem managementu</t>
  </si>
  <si>
    <t>Ekonomika in marketing v agroživilstvu</t>
  </si>
  <si>
    <t>Menedžment ekoloških kmetij</t>
  </si>
  <si>
    <t>Bavec M., Pažek</t>
  </si>
  <si>
    <t>%</t>
  </si>
  <si>
    <t>1. izbirni blok: MANAGEMENT IN MARKETING V KMETIJSTVU</t>
  </si>
  <si>
    <t>Teorija odločanja</t>
  </si>
  <si>
    <t>Teorija sistemov</t>
  </si>
  <si>
    <t>Agrarno-informacijski sistemi</t>
  </si>
  <si>
    <t>Projektno planiranje in management kakovosti</t>
  </si>
  <si>
    <t>Raziskovalno delo v marketingu kmetijskih in živilskih proizvodov</t>
  </si>
  <si>
    <t>Samostojno projektno delo,seminarska naloga iz izbranega predmeta</t>
  </si>
  <si>
    <t>2. izbirni blok: KMETIJSKA POLITIKA IN RAZVOJ PODEŽELJA</t>
  </si>
  <si>
    <t xml:space="preserve">Sonaravno urejanje podeželja </t>
  </si>
  <si>
    <t>Borec, Vovk Korže</t>
  </si>
  <si>
    <t>Mednarodni kmetijski trgi</t>
  </si>
  <si>
    <t>Projektna naloga - Literatura</t>
  </si>
  <si>
    <t>Projektna naloga - Metodologija</t>
  </si>
  <si>
    <t>Prišenk Jernej</t>
  </si>
  <si>
    <t>Magistrska projektna naloga</t>
  </si>
  <si>
    <t xml:space="preserve"> **Prosto izbirni predmet študent izbere iz nabora predmetov (katerikoli predmet iz drugih študijskih programov matične fakultete, drugih fakultet oz. drugih univerz), v vrednosti namanj 6 ECTS. Pri tem je število kontaktnih ur odvisno od izbirnega predmeta, ki ga izbere študent. Izbran prosto izbirni predmet nadomesti enega iz med predmetov izbirnega modula, po izbiri študenta. </t>
  </si>
  <si>
    <t>Predmetnik: VARNOST HRANE V PREHRAMBENI VERIGI, 2. stopnja</t>
  </si>
  <si>
    <t>1. letnik 1. semester</t>
  </si>
  <si>
    <t xml:space="preserve">Biološki faktorji tveganja </t>
  </si>
  <si>
    <t>Ocenjevanje tveganj, GSO, nova in funkcionalna hrana</t>
  </si>
  <si>
    <t>Kemični in okoljski dejavniki tveganja</t>
  </si>
  <si>
    <t>Šostar Turk</t>
  </si>
  <si>
    <t>Metodologija znanstveno-raziskovalnega dela</t>
  </si>
  <si>
    <t xml:space="preserve"> + IZBIRNI PREDMETI</t>
  </si>
  <si>
    <t>Varna krma</t>
  </si>
  <si>
    <t>Korošec T.</t>
  </si>
  <si>
    <t>1. letnik 2. semester</t>
  </si>
  <si>
    <t>Varnost in kakovost hrane</t>
  </si>
  <si>
    <t>Raspor</t>
  </si>
  <si>
    <t>Uradni nadzor živil</t>
  </si>
  <si>
    <t>Specialna fitomedicina in obvladovanje pojava škodljivih snovi v prehranski verigi</t>
  </si>
  <si>
    <t xml:space="preserve">Tehnologije predelave hrane in pakiranje </t>
  </si>
  <si>
    <t>Vidrih</t>
  </si>
  <si>
    <t>Izbrane vsebine iz predelave surovin rastlinskega izvora</t>
  </si>
  <si>
    <t>Okolje, hrana in proizvodni sistemi</t>
  </si>
  <si>
    <t>Bavec M., Borec</t>
  </si>
  <si>
    <t>2. letnik 3. semester</t>
  </si>
  <si>
    <t>Hrana in zdravje</t>
  </si>
  <si>
    <t>Skalicky</t>
  </si>
  <si>
    <t>Okužbe in zastrupitve s hrano, druge infekcijske bolezni prebavil in prehranske preobčutljivosti</t>
  </si>
  <si>
    <t>Dolinšek</t>
  </si>
  <si>
    <t>Statistično načrtovanje eksperimentov in modeliranje</t>
  </si>
  <si>
    <t xml:space="preserve">Tušar </t>
  </si>
  <si>
    <t>Označevanje in oglaševanje živil</t>
  </si>
  <si>
    <t xml:space="preserve">Izbrana poglavja iz farmakologije s toksikologijo </t>
  </si>
  <si>
    <t>Berlec</t>
  </si>
  <si>
    <t>Zdravje in okolje: epidemiološki vidiki</t>
  </si>
  <si>
    <t>Eržen</t>
  </si>
  <si>
    <t>Javno zdravje</t>
  </si>
  <si>
    <t>2. letnik 4. semester</t>
  </si>
  <si>
    <t>Magistrska naloga</t>
  </si>
  <si>
    <t>Predmetnik: AGRARNA EKONOMIKA, 3. stopnja</t>
  </si>
  <si>
    <t xml:space="preserve">Osnove raziskovalnega dela v agrarni ekonomiki </t>
  </si>
  <si>
    <t>Projektni management (prenosljive vsebine)</t>
  </si>
  <si>
    <t>Individualno raziskovalno delo - seminar literatura</t>
  </si>
  <si>
    <t>18 (3)</t>
  </si>
  <si>
    <t>()…. obseg organiziranih oblik študija</t>
  </si>
  <si>
    <t>Individualno raziskovalno delo - seminar metodologija</t>
  </si>
  <si>
    <t>6(3)</t>
  </si>
  <si>
    <t>Politična ekonomija kmetijstva</t>
  </si>
  <si>
    <t>Erjavec</t>
  </si>
  <si>
    <t>Modeliranje in simulacija sistemov  ter razvoj strategij</t>
  </si>
  <si>
    <t>Marketing in konkurenčnost v agroživilstvu</t>
  </si>
  <si>
    <t>Izbrane vsebine iz managementa v kmetijstvu</t>
  </si>
  <si>
    <t>Izbrana poglavja v kmetijski politiki</t>
  </si>
  <si>
    <t xml:space="preserve">Medsektorsko povezovanje kmetijstva in turizma </t>
  </si>
  <si>
    <t>Pavić</t>
  </si>
  <si>
    <t>Aplikacijske raziskave s področja razvoja podeželja</t>
  </si>
  <si>
    <t xml:space="preserve">Računalniški sistemi v preciznem kmetijstvu </t>
  </si>
  <si>
    <t>Raziskave v kmetijskem podjetništvu</t>
  </si>
  <si>
    <t>Auer Antončič</t>
  </si>
  <si>
    <t>Trajnostni, zeleni in družbeno odgovorni razvoj podeželja</t>
  </si>
  <si>
    <t>Borlinič Gačnik</t>
  </si>
  <si>
    <t xml:space="preserve">Individualno raziskovalno delo I - doktorska disertacija </t>
  </si>
  <si>
    <t>30 (3)</t>
  </si>
  <si>
    <t xml:space="preserve">Individualno raziskovalno delo II - doktorska disertacija </t>
  </si>
  <si>
    <t xml:space="preserve">Individualno raziskovalno delo III - doktorska disertacija </t>
  </si>
  <si>
    <t xml:space="preserve">3. letnik, 6. Semester </t>
  </si>
  <si>
    <t xml:space="preserve">Individualno raziskovalno delo IV - doktorska disertacija </t>
  </si>
  <si>
    <t xml:space="preserve">4. letnik, 7. Semester </t>
  </si>
  <si>
    <t xml:space="preserve">Individualno raziskovalno delo V - doktorska disertacija </t>
  </si>
  <si>
    <t xml:space="preserve">4. letnik, 8. semester </t>
  </si>
  <si>
    <t>Doktorska disertacija</t>
  </si>
  <si>
    <t>Predmetnik: KMETIJSTVO, 3. stopnja</t>
  </si>
  <si>
    <t>Znanstveno - raziskovalne metode v kmetijstvu</t>
  </si>
  <si>
    <t>Projektni menedžment (prenosljive vsebine)</t>
  </si>
  <si>
    <t>Individualno raziskovalno delo I</t>
  </si>
  <si>
    <t>Individualno raziskovalno delo II</t>
  </si>
  <si>
    <t>6 (3)</t>
  </si>
  <si>
    <t>Izbrana poglavja iz ekološkega kmetijstva</t>
  </si>
  <si>
    <t>Bavec M.</t>
  </si>
  <si>
    <t>Izbrana poglavja iz travništva in pridelovanja krme</t>
  </si>
  <si>
    <t>Funkcionalna živila</t>
  </si>
  <si>
    <t>Management škodljivih in invazivnih rastlin</t>
  </si>
  <si>
    <t>Vedenjska ekologija domačih živali</t>
  </si>
  <si>
    <t>Izbrana poglavja iz preciznega kmetijstva</t>
  </si>
  <si>
    <t>Trendi v pred- in poobiralnih tehnologijah v sadjarstvu</t>
  </si>
  <si>
    <t xml:space="preserve">Unuk </t>
  </si>
  <si>
    <t>Izbrana poglavja iz fiziologije kmetijskih rastlin</t>
  </si>
  <si>
    <t>Faktorji in presoje tveganja v prehrani</t>
  </si>
  <si>
    <t>Oskrba tal v vinogradništvu glede na podnebne spremembe</t>
  </si>
  <si>
    <t>Raziskave čebel, čebelarstva in razvoj</t>
  </si>
  <si>
    <t>Bioaktivne snovi v prehrani domačih živali</t>
  </si>
  <si>
    <t>Tehnologije za avtomatizacijo kmetijskih procesov</t>
  </si>
  <si>
    <t>Berk</t>
  </si>
  <si>
    <t>Individualno raziskovalno delo III</t>
  </si>
  <si>
    <t>Individualno raziskovalno delo IV</t>
  </si>
  <si>
    <t>Individualno raziskovalno delo V</t>
  </si>
  <si>
    <t>Individualno raziskovalno delo VI</t>
  </si>
  <si>
    <t xml:space="preserve">4. letnik, 7. semester </t>
  </si>
  <si>
    <t>Individualno raziskovalno delo VII</t>
  </si>
  <si>
    <t>2025/2026</t>
  </si>
  <si>
    <t>Starič</t>
  </si>
  <si>
    <t>Titan</t>
  </si>
  <si>
    <t>Ekolološko kmetijstvo v Evropi</t>
  </si>
  <si>
    <t>M. Bavec</t>
  </si>
  <si>
    <t xml:space="preserve">Borec, Vovk </t>
  </si>
  <si>
    <t>Maša Kozmos</t>
  </si>
  <si>
    <t>Meden</t>
  </si>
  <si>
    <t>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</si>
</sst>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8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7"/>
      <color theme="0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9.5"/>
      <name val="Calibri"/>
      <family val="2"/>
      <charset val="238"/>
    </font>
    <font>
      <i/>
      <sz val="9.5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i/>
      <sz val="7"/>
      <color theme="0" tint="-0.499984740745262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i/>
      <sz val="7"/>
      <color theme="0" tint="-0.499984740745262"/>
      <name val="Calibri"/>
      <family val="2"/>
      <charset val="238"/>
    </font>
    <font>
      <b/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b/>
      <i/>
      <sz val="10"/>
      <color theme="0" tint="-0.499984740745262"/>
      <name val="Calibri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</font>
    <font>
      <b/>
      <sz val="10"/>
      <color theme="4" tint="-0.249977111117893"/>
      <name val="Calibri"/>
      <family val="2"/>
      <charset val="238"/>
    </font>
    <font>
      <sz val="7"/>
      <color theme="4" tint="-0.249977111117893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theme="0" tint="-0.499984740745262"/>
      <name val="Calibri"/>
      <family val="2"/>
      <charset val="238"/>
    </font>
    <font>
      <b/>
      <i/>
      <sz val="14"/>
      <name val="Calibri"/>
      <family val="2"/>
      <charset val="238"/>
    </font>
    <font>
      <i/>
      <sz val="14"/>
      <color theme="0" tint="-0.499984740745262"/>
      <name val="Calibri"/>
      <family val="2"/>
      <charset val="238"/>
    </font>
    <font>
      <i/>
      <sz val="14"/>
      <name val="Calibri"/>
      <family val="2"/>
      <charset val="238"/>
    </font>
    <font>
      <sz val="14"/>
      <color theme="4" tint="-0.249977111117893"/>
      <name val="Calibri"/>
      <family val="2"/>
      <charset val="238"/>
    </font>
    <font>
      <b/>
      <sz val="14"/>
      <color theme="4" tint="-0.249977111117893"/>
      <name val="Calibri"/>
      <family val="2"/>
      <charset val="238"/>
    </font>
    <font>
      <sz val="12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color theme="0" tint="-0.499984740745262"/>
      <name val="Calibri"/>
      <family val="2"/>
      <charset val="238"/>
    </font>
    <font>
      <i/>
      <sz val="12"/>
      <name val="Calibri"/>
      <family val="2"/>
      <charset val="238"/>
    </font>
    <font>
      <sz val="12"/>
      <color theme="4" tint="-0.249977111117893"/>
      <name val="Calibri"/>
      <family val="2"/>
      <charset val="238"/>
    </font>
    <font>
      <b/>
      <sz val="12"/>
      <color theme="4" tint="-0.249977111117893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</font>
    <font>
      <i/>
      <sz val="12"/>
      <color theme="4" tint="-0.249977111117893"/>
      <name val="Calibri"/>
      <family val="2"/>
      <charset val="238"/>
    </font>
    <font>
      <b/>
      <i/>
      <sz val="12"/>
      <color theme="0" tint="-0.499984740745262"/>
      <name val="Calibri"/>
      <family val="2"/>
      <charset val="238"/>
    </font>
    <font>
      <sz val="10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sz val="7"/>
      <color theme="4" tint="-0.249977111117893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0"/>
      <color theme="4" tint="-0.249977111117893"/>
      <name val="Calibri"/>
      <family val="2"/>
      <charset val="238"/>
    </font>
    <font>
      <b/>
      <strike/>
      <sz val="10"/>
      <color theme="4" tint="-0.249977111117893"/>
      <name val="Calibri"/>
      <family val="2"/>
      <charset val="238"/>
    </font>
    <font>
      <strike/>
      <sz val="7"/>
      <color theme="4" tint="-0.249977111117893"/>
      <name val="Calibri"/>
      <family val="2"/>
      <charset val="238"/>
    </font>
    <font>
      <strike/>
      <sz val="12"/>
      <color theme="4" tint="-0.249977111117893"/>
      <name val="Calibri"/>
      <family val="2"/>
      <charset val="238"/>
    </font>
    <font>
      <b/>
      <strike/>
      <sz val="12"/>
      <color theme="4" tint="-0.249977111117893"/>
      <name val="Calibri"/>
      <family val="2"/>
      <charset val="238"/>
    </font>
    <font>
      <b/>
      <sz val="12"/>
      <color theme="0" tint="-0.499984740745262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509">
    <xf numFmtId="0" fontId="0" fillId="0" borderId="0" xfId="0"/>
    <xf numFmtId="0" fontId="2" fillId="0" borderId="0" xfId="0" applyFont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5" fontId="8" fillId="0" borderId="9" xfId="1" applyNumberFormat="1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5" fillId="9" borderId="9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11" fillId="0" borderId="9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65" fontId="10" fillId="0" borderId="9" xfId="1" applyNumberFormat="1" applyFont="1" applyFill="1" applyBorder="1" applyAlignment="1">
      <alignment horizontal="center" wrapText="1"/>
    </xf>
    <xf numFmtId="165" fontId="15" fillId="0" borderId="9" xfId="1" applyNumberFormat="1" applyFont="1" applyFill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 wrapText="1"/>
    </xf>
    <xf numFmtId="0" fontId="12" fillId="12" borderId="9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3" borderId="1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5" fontId="8" fillId="0" borderId="0" xfId="1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5" borderId="9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12" borderId="9" xfId="0" applyFont="1" applyFill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6" fillId="7" borderId="9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165" fontId="23" fillId="0" borderId="9" xfId="1" applyNumberFormat="1" applyFont="1" applyFill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6" fillId="0" borderId="9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7" fillId="3" borderId="0" xfId="0" applyFont="1" applyFill="1" applyAlignment="1">
      <alignment horizontal="center" wrapText="1"/>
    </xf>
    <xf numFmtId="0" fontId="28" fillId="0" borderId="0" xfId="0" applyFont="1" applyAlignment="1">
      <alignment horizontal="left" wrapText="1"/>
    </xf>
    <xf numFmtId="0" fontId="22" fillId="0" borderId="14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2" fillId="3" borderId="0" xfId="0" applyFont="1" applyFill="1" applyAlignment="1">
      <alignment horizontal="center" wrapText="1"/>
    </xf>
    <xf numFmtId="0" fontId="23" fillId="3" borderId="9" xfId="0" applyFont="1" applyFill="1" applyBorder="1" applyAlignment="1">
      <alignment horizontal="center" wrapText="1"/>
    </xf>
    <xf numFmtId="165" fontId="23" fillId="0" borderId="0" xfId="1" applyNumberFormat="1" applyFont="1" applyFill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2" fillId="9" borderId="9" xfId="0" applyFont="1" applyFill="1" applyBorder="1" applyAlignment="1">
      <alignment horizontal="center" wrapText="1"/>
    </xf>
    <xf numFmtId="0" fontId="31" fillId="0" borderId="0" xfId="0" applyFont="1" applyAlignment="1">
      <alignment horizontal="left" wrapText="1"/>
    </xf>
    <xf numFmtId="0" fontId="8" fillId="0" borderId="9" xfId="1" applyNumberFormat="1" applyFont="1" applyFill="1" applyBorder="1" applyAlignment="1">
      <alignment horizontal="center" wrapText="1"/>
    </xf>
    <xf numFmtId="0" fontId="23" fillId="0" borderId="9" xfId="1" applyNumberFormat="1" applyFont="1" applyFill="1" applyBorder="1" applyAlignment="1">
      <alignment horizontal="center" wrapText="1"/>
    </xf>
    <xf numFmtId="0" fontId="32" fillId="0" borderId="9" xfId="0" applyFont="1" applyBorder="1" applyAlignment="1">
      <alignment horizontal="left" wrapText="1"/>
    </xf>
    <xf numFmtId="0" fontId="33" fillId="0" borderId="9" xfId="0" applyFont="1" applyBorder="1" applyAlignment="1">
      <alignment horizontal="left" wrapText="1"/>
    </xf>
    <xf numFmtId="0" fontId="32" fillId="0" borderId="9" xfId="0" applyFont="1" applyBorder="1" applyAlignment="1">
      <alignment horizontal="center" wrapText="1"/>
    </xf>
    <xf numFmtId="0" fontId="34" fillId="0" borderId="9" xfId="0" applyFont="1" applyBorder="1" applyAlignment="1">
      <alignment horizontal="center" wrapText="1"/>
    </xf>
    <xf numFmtId="0" fontId="35" fillId="5" borderId="9" xfId="0" applyFont="1" applyFill="1" applyBorder="1" applyAlignment="1">
      <alignment horizontal="center" wrapText="1"/>
    </xf>
    <xf numFmtId="0" fontId="37" fillId="5" borderId="9" xfId="0" applyFont="1" applyFill="1" applyBorder="1" applyAlignment="1">
      <alignment horizontal="center" wrapText="1"/>
    </xf>
    <xf numFmtId="0" fontId="35" fillId="0" borderId="9" xfId="0" applyFont="1" applyBorder="1" applyAlignment="1">
      <alignment horizontal="left" wrapText="1"/>
    </xf>
    <xf numFmtId="0" fontId="36" fillId="0" borderId="9" xfId="0" applyFont="1" applyBorder="1" applyAlignment="1">
      <alignment horizontal="left" wrapText="1"/>
    </xf>
    <xf numFmtId="0" fontId="36" fillId="0" borderId="9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8" fillId="0" borderId="9" xfId="0" applyFont="1" applyBorder="1" applyAlignment="1">
      <alignment horizontal="center" wrapText="1"/>
    </xf>
    <xf numFmtId="0" fontId="39" fillId="0" borderId="9" xfId="0" applyFont="1" applyBorder="1" applyAlignment="1">
      <alignment horizontal="center" wrapText="1"/>
    </xf>
    <xf numFmtId="165" fontId="40" fillId="0" borderId="9" xfId="1" applyNumberFormat="1" applyFont="1" applyFill="1" applyBorder="1" applyAlignment="1">
      <alignment horizontal="center" wrapText="1"/>
    </xf>
    <xf numFmtId="165" fontId="39" fillId="0" borderId="9" xfId="1" applyNumberFormat="1" applyFont="1" applyFill="1" applyBorder="1" applyAlignment="1">
      <alignment horizontal="center" wrapText="1"/>
    </xf>
    <xf numFmtId="0" fontId="40" fillId="0" borderId="9" xfId="0" applyFont="1" applyBorder="1" applyAlignment="1">
      <alignment horizontal="center" wrapText="1"/>
    </xf>
    <xf numFmtId="0" fontId="41" fillId="0" borderId="9" xfId="0" applyFont="1" applyBorder="1" applyAlignment="1">
      <alignment horizontal="left" wrapText="1"/>
    </xf>
    <xf numFmtId="0" fontId="42" fillId="0" borderId="9" xfId="0" applyFont="1" applyBorder="1" applyAlignment="1">
      <alignment horizontal="left" wrapText="1"/>
    </xf>
    <xf numFmtId="0" fontId="41" fillId="0" borderId="9" xfId="0" applyFont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4" fillId="5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3" fillId="0" borderId="9" xfId="0" applyFont="1" applyBorder="1" applyAlignment="1">
      <alignment horizontal="left" wrapText="1"/>
    </xf>
    <xf numFmtId="0" fontId="43" fillId="0" borderId="9" xfId="0" applyFont="1" applyBorder="1" applyAlignment="1">
      <alignment horizontal="center" wrapText="1"/>
    </xf>
    <xf numFmtId="0" fontId="44" fillId="0" borderId="9" xfId="0" applyFont="1" applyBorder="1" applyAlignment="1">
      <alignment horizontal="center" wrapText="1"/>
    </xf>
    <xf numFmtId="0" fontId="45" fillId="0" borderId="9" xfId="0" applyFont="1" applyBorder="1" applyAlignment="1">
      <alignment horizontal="center" wrapText="1"/>
    </xf>
    <xf numFmtId="0" fontId="46" fillId="0" borderId="9" xfId="0" applyFont="1" applyBorder="1" applyAlignment="1">
      <alignment horizontal="center" wrapText="1"/>
    </xf>
    <xf numFmtId="165" fontId="47" fillId="0" borderId="9" xfId="1" applyNumberFormat="1" applyFont="1" applyFill="1" applyBorder="1" applyAlignment="1">
      <alignment horizontal="center" wrapText="1"/>
    </xf>
    <xf numFmtId="165" fontId="46" fillId="0" borderId="9" xfId="1" applyNumberFormat="1" applyFont="1" applyFill="1" applyBorder="1" applyAlignment="1">
      <alignment horizontal="center" wrapText="1"/>
    </xf>
    <xf numFmtId="0" fontId="47" fillId="0" borderId="9" xfId="0" applyFont="1" applyBorder="1" applyAlignment="1">
      <alignment horizontal="center" wrapText="1"/>
    </xf>
    <xf numFmtId="0" fontId="4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8" fillId="0" borderId="9" xfId="0" applyFont="1" applyBorder="1" applyAlignment="1">
      <alignment horizontal="left" wrapText="1"/>
    </xf>
    <xf numFmtId="0" fontId="49" fillId="0" borderId="9" xfId="0" applyFont="1" applyBorder="1" applyAlignment="1">
      <alignment horizontal="left" wrapText="1"/>
    </xf>
    <xf numFmtId="0" fontId="48" fillId="0" borderId="9" xfId="0" applyFont="1" applyBorder="1" applyAlignment="1">
      <alignment horizontal="center" wrapText="1"/>
    </xf>
    <xf numFmtId="0" fontId="44" fillId="0" borderId="0" xfId="0" applyFont="1" applyAlignment="1">
      <alignment horizontal="left" wrapText="1"/>
    </xf>
    <xf numFmtId="0" fontId="32" fillId="0" borderId="14" xfId="0" applyFont="1" applyBorder="1" applyAlignment="1">
      <alignment horizontal="left" wrapText="1"/>
    </xf>
    <xf numFmtId="0" fontId="33" fillId="0" borderId="14" xfId="0" applyFont="1" applyBorder="1" applyAlignment="1">
      <alignment horizontal="left" wrapText="1"/>
    </xf>
    <xf numFmtId="0" fontId="32" fillId="0" borderId="14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51" fillId="0" borderId="18" xfId="0" applyFont="1" applyBorder="1" applyAlignment="1">
      <alignment horizontal="left" wrapText="1"/>
    </xf>
    <xf numFmtId="0" fontId="33" fillId="0" borderId="18" xfId="0" applyFont="1" applyBorder="1" applyAlignment="1">
      <alignment horizontal="left" wrapText="1"/>
    </xf>
    <xf numFmtId="0" fontId="32" fillId="0" borderId="18" xfId="0" applyFont="1" applyBorder="1" applyAlignment="1">
      <alignment horizontal="left" wrapText="1"/>
    </xf>
    <xf numFmtId="0" fontId="32" fillId="0" borderId="18" xfId="0" applyFont="1" applyBorder="1" applyAlignment="1">
      <alignment horizontal="center" wrapText="1"/>
    </xf>
    <xf numFmtId="0" fontId="34" fillId="0" borderId="18" xfId="0" applyFont="1" applyBorder="1" applyAlignment="1">
      <alignment horizontal="center" wrapText="1"/>
    </xf>
    <xf numFmtId="0" fontId="43" fillId="17" borderId="9" xfId="0" applyFont="1" applyFill="1" applyBorder="1" applyAlignment="1">
      <alignment horizontal="left" wrapText="1"/>
    </xf>
    <xf numFmtId="0" fontId="4" fillId="17" borderId="9" xfId="0" applyFont="1" applyFill="1" applyBorder="1" applyAlignment="1">
      <alignment horizontal="left" wrapText="1"/>
    </xf>
    <xf numFmtId="0" fontId="43" fillId="17" borderId="9" xfId="0" applyFont="1" applyFill="1" applyBorder="1" applyAlignment="1">
      <alignment horizontal="center" wrapText="1"/>
    </xf>
    <xf numFmtId="0" fontId="44" fillId="17" borderId="9" xfId="0" applyFont="1" applyFill="1" applyBorder="1" applyAlignment="1">
      <alignment horizontal="center" wrapText="1"/>
    </xf>
    <xf numFmtId="0" fontId="4" fillId="17" borderId="0" xfId="0" applyFont="1" applyFill="1" applyAlignment="1">
      <alignment horizontal="left" wrapText="1"/>
    </xf>
    <xf numFmtId="0" fontId="48" fillId="0" borderId="14" xfId="0" applyFont="1" applyBorder="1" applyAlignment="1">
      <alignment horizontal="left" wrapText="1"/>
    </xf>
    <xf numFmtId="0" fontId="49" fillId="0" borderId="14" xfId="0" applyFont="1" applyBorder="1" applyAlignment="1">
      <alignment horizontal="left" wrapText="1"/>
    </xf>
    <xf numFmtId="0" fontId="48" fillId="0" borderId="14" xfId="0" applyFont="1" applyBorder="1" applyAlignment="1">
      <alignment horizontal="center" wrapText="1"/>
    </xf>
    <xf numFmtId="0" fontId="52" fillId="0" borderId="18" xfId="0" applyFont="1" applyBorder="1" applyAlignment="1">
      <alignment horizontal="left" wrapText="1"/>
    </xf>
    <xf numFmtId="0" fontId="49" fillId="0" borderId="18" xfId="0" applyFont="1" applyBorder="1" applyAlignment="1">
      <alignment horizontal="left" wrapText="1"/>
    </xf>
    <xf numFmtId="0" fontId="48" fillId="0" borderId="18" xfId="0" applyFont="1" applyBorder="1" applyAlignment="1">
      <alignment horizontal="left" wrapText="1"/>
    </xf>
    <xf numFmtId="0" fontId="48" fillId="0" borderId="18" xfId="0" applyFont="1" applyBorder="1" applyAlignment="1">
      <alignment horizontal="center" wrapText="1"/>
    </xf>
    <xf numFmtId="0" fontId="45" fillId="0" borderId="13" xfId="0" applyFont="1" applyBorder="1" applyAlignment="1">
      <alignment horizontal="center" wrapText="1"/>
    </xf>
    <xf numFmtId="0" fontId="4" fillId="3" borderId="11" xfId="0" applyFont="1" applyFill="1" applyBorder="1" applyAlignment="1">
      <alignment horizontal="left" wrapText="1"/>
    </xf>
    <xf numFmtId="0" fontId="43" fillId="0" borderId="14" xfId="0" applyFont="1" applyBorder="1" applyAlignment="1">
      <alignment horizontal="left" wrapText="1"/>
    </xf>
    <xf numFmtId="0" fontId="43" fillId="0" borderId="14" xfId="0" applyFont="1" applyBorder="1" applyAlignment="1">
      <alignment horizontal="center" wrapText="1"/>
    </xf>
    <xf numFmtId="0" fontId="53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43" fillId="9" borderId="9" xfId="0" applyFont="1" applyFill="1" applyBorder="1" applyAlignment="1">
      <alignment horizontal="left" wrapText="1"/>
    </xf>
    <xf numFmtId="0" fontId="50" fillId="0" borderId="9" xfId="0" applyFont="1" applyBorder="1" applyAlignment="1">
      <alignment horizontal="left" wrapText="1"/>
    </xf>
    <xf numFmtId="0" fontId="45" fillId="0" borderId="14" xfId="0" applyFont="1" applyBorder="1" applyAlignment="1">
      <alignment horizontal="center" wrapText="1"/>
    </xf>
    <xf numFmtId="0" fontId="44" fillId="9" borderId="9" xfId="0" applyFont="1" applyFill="1" applyBorder="1" applyAlignment="1">
      <alignment horizontal="center" wrapText="1"/>
    </xf>
    <xf numFmtId="0" fontId="54" fillId="0" borderId="9" xfId="0" applyFont="1" applyBorder="1" applyAlignment="1">
      <alignment horizontal="left" wrapText="1"/>
    </xf>
    <xf numFmtId="0" fontId="55" fillId="0" borderId="9" xfId="0" applyFont="1" applyBorder="1" applyAlignment="1">
      <alignment horizontal="left" wrapText="1"/>
    </xf>
    <xf numFmtId="0" fontId="54" fillId="0" borderId="9" xfId="0" applyFont="1" applyBorder="1" applyAlignment="1">
      <alignment horizontal="center" wrapText="1"/>
    </xf>
    <xf numFmtId="0" fontId="56" fillId="0" borderId="9" xfId="0" applyFont="1" applyBorder="1" applyAlignment="1">
      <alignment horizontal="center" wrapText="1"/>
    </xf>
    <xf numFmtId="0" fontId="54" fillId="0" borderId="14" xfId="0" applyFont="1" applyBorder="1" applyAlignment="1">
      <alignment horizontal="left" wrapText="1"/>
    </xf>
    <xf numFmtId="0" fontId="55" fillId="0" borderId="14" xfId="0" applyFont="1" applyBorder="1" applyAlignment="1">
      <alignment horizontal="left" wrapText="1"/>
    </xf>
    <xf numFmtId="0" fontId="54" fillId="0" borderId="14" xfId="0" applyFont="1" applyBorder="1" applyAlignment="1">
      <alignment horizontal="center" wrapText="1"/>
    </xf>
    <xf numFmtId="0" fontId="56" fillId="0" borderId="14" xfId="0" applyFont="1" applyBorder="1" applyAlignment="1">
      <alignment horizontal="center" wrapText="1"/>
    </xf>
    <xf numFmtId="0" fontId="16" fillId="12" borderId="9" xfId="0" applyFont="1" applyFill="1" applyBorder="1" applyAlignment="1">
      <alignment horizontal="center" wrapText="1"/>
    </xf>
    <xf numFmtId="0" fontId="57" fillId="12" borderId="9" xfId="0" applyFont="1" applyFill="1" applyBorder="1" applyAlignment="1">
      <alignment horizontal="center" wrapText="1"/>
    </xf>
    <xf numFmtId="0" fontId="16" fillId="0" borderId="9" xfId="0" applyFont="1" applyBorder="1" applyAlignment="1">
      <alignment horizontal="left" wrapText="1"/>
    </xf>
    <xf numFmtId="0" fontId="50" fillId="0" borderId="9" xfId="0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9" xfId="0" applyFont="1" applyBorder="1" applyAlignment="1">
      <alignment horizontal="left" wrapText="1"/>
    </xf>
    <xf numFmtId="0" fontId="59" fillId="0" borderId="9" xfId="0" applyFont="1" applyBorder="1" applyAlignment="1">
      <alignment horizontal="left" wrapText="1"/>
    </xf>
    <xf numFmtId="0" fontId="58" fillId="0" borderId="9" xfId="0" applyFont="1" applyBorder="1" applyAlignment="1">
      <alignment horizontal="center" wrapText="1"/>
    </xf>
    <xf numFmtId="0" fontId="60" fillId="0" borderId="9" xfId="0" applyFont="1" applyBorder="1" applyAlignment="1">
      <alignment horizontal="center" wrapText="1"/>
    </xf>
    <xf numFmtId="0" fontId="61" fillId="0" borderId="9" xfId="0" applyFont="1" applyBorder="1" applyAlignment="1">
      <alignment horizontal="center" wrapText="1"/>
    </xf>
    <xf numFmtId="165" fontId="62" fillId="0" borderId="9" xfId="1" applyNumberFormat="1" applyFont="1" applyFill="1" applyBorder="1" applyAlignment="1">
      <alignment horizontal="center" wrapText="1"/>
    </xf>
    <xf numFmtId="165" fontId="61" fillId="0" borderId="9" xfId="1" applyNumberFormat="1" applyFont="1" applyFill="1" applyBorder="1" applyAlignment="1">
      <alignment horizontal="center" wrapText="1"/>
    </xf>
    <xf numFmtId="0" fontId="62" fillId="0" borderId="9" xfId="0" applyFont="1" applyBorder="1" applyAlignment="1">
      <alignment horizontal="center" wrapText="1"/>
    </xf>
    <xf numFmtId="0" fontId="50" fillId="9" borderId="9" xfId="0" applyFont="1" applyFill="1" applyBorder="1" applyAlignment="1">
      <alignment horizontal="left" wrapText="1"/>
    </xf>
    <xf numFmtId="0" fontId="16" fillId="9" borderId="9" xfId="0" applyFont="1" applyFill="1" applyBorder="1" applyAlignment="1">
      <alignment horizontal="left" wrapText="1"/>
    </xf>
    <xf numFmtId="0" fontId="50" fillId="9" borderId="9" xfId="0" applyFont="1" applyFill="1" applyBorder="1" applyAlignment="1">
      <alignment horizontal="center" wrapText="1"/>
    </xf>
    <xf numFmtId="0" fontId="57" fillId="9" borderId="9" xfId="0" applyFont="1" applyFill="1" applyBorder="1" applyAlignment="1">
      <alignment horizontal="center" wrapText="1"/>
    </xf>
    <xf numFmtId="0" fontId="50" fillId="17" borderId="9" xfId="0" applyFont="1" applyFill="1" applyBorder="1" applyAlignment="1">
      <alignment horizontal="left" wrapText="1"/>
    </xf>
    <xf numFmtId="0" fontId="16" fillId="17" borderId="9" xfId="0" applyFont="1" applyFill="1" applyBorder="1" applyAlignment="1">
      <alignment horizontal="left" wrapText="1"/>
    </xf>
    <xf numFmtId="0" fontId="50" fillId="17" borderId="9" xfId="0" applyFont="1" applyFill="1" applyBorder="1" applyAlignment="1">
      <alignment horizontal="center" wrapText="1"/>
    </xf>
    <xf numFmtId="0" fontId="57" fillId="17" borderId="9" xfId="0" applyFont="1" applyFill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58" fillId="0" borderId="14" xfId="0" applyFont="1" applyBorder="1" applyAlignment="1">
      <alignment horizontal="left" wrapText="1"/>
    </xf>
    <xf numFmtId="0" fontId="59" fillId="0" borderId="14" xfId="0" applyFont="1" applyBorder="1" applyAlignment="1">
      <alignment horizontal="left" wrapText="1"/>
    </xf>
    <xf numFmtId="0" fontId="58" fillId="0" borderId="14" xfId="0" applyFont="1" applyBorder="1" applyAlignment="1">
      <alignment horizontal="center" wrapText="1"/>
    </xf>
    <xf numFmtId="0" fontId="60" fillId="0" borderId="13" xfId="0" applyFont="1" applyBorder="1" applyAlignment="1">
      <alignment horizontal="center" wrapText="1"/>
    </xf>
    <xf numFmtId="0" fontId="61" fillId="0" borderId="13" xfId="0" applyFont="1" applyBorder="1" applyAlignment="1">
      <alignment horizontal="center" wrapText="1"/>
    </xf>
    <xf numFmtId="0" fontId="32" fillId="3" borderId="9" xfId="0" applyFont="1" applyFill="1" applyBorder="1" applyAlignment="1">
      <alignment horizontal="center" wrapText="1"/>
    </xf>
    <xf numFmtId="0" fontId="34" fillId="3" borderId="9" xfId="0" applyFont="1" applyFill="1" applyBorder="1" applyAlignment="1">
      <alignment horizontal="center" wrapText="1"/>
    </xf>
    <xf numFmtId="0" fontId="33" fillId="3" borderId="9" xfId="0" applyFont="1" applyFill="1" applyBorder="1" applyAlignment="1">
      <alignment horizontal="center" wrapText="1"/>
    </xf>
    <xf numFmtId="0" fontId="43" fillId="3" borderId="9" xfId="0" applyFont="1" applyFill="1" applyBorder="1" applyAlignment="1">
      <alignment horizontal="center" wrapText="1"/>
    </xf>
    <xf numFmtId="0" fontId="44" fillId="3" borderId="9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0" fontId="43" fillId="3" borderId="14" xfId="0" applyFont="1" applyFill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3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3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5" fillId="3" borderId="13" xfId="0" applyFont="1" applyFill="1" applyBorder="1" applyAlignment="1">
      <alignment horizontal="center" wrapText="1"/>
    </xf>
    <xf numFmtId="0" fontId="46" fillId="3" borderId="13" xfId="0" applyFont="1" applyFill="1" applyBorder="1" applyAlignment="1">
      <alignment horizontal="center" wrapText="1"/>
    </xf>
    <xf numFmtId="0" fontId="48" fillId="3" borderId="9" xfId="0" applyFont="1" applyFill="1" applyBorder="1" applyAlignment="1">
      <alignment horizontal="center" wrapText="1"/>
    </xf>
    <xf numFmtId="0" fontId="49" fillId="3" borderId="9" xfId="0" applyFont="1" applyFill="1" applyBorder="1" applyAlignment="1">
      <alignment horizontal="center" wrapText="1"/>
    </xf>
    <xf numFmtId="0" fontId="32" fillId="3" borderId="9" xfId="0" applyFont="1" applyFill="1" applyBorder="1" applyAlignment="1">
      <alignment horizontal="left" wrapText="1"/>
    </xf>
    <xf numFmtId="0" fontId="33" fillId="3" borderId="9" xfId="0" applyFont="1" applyFill="1" applyBorder="1" applyAlignment="1">
      <alignment horizontal="left" wrapText="1"/>
    </xf>
    <xf numFmtId="0" fontId="48" fillId="3" borderId="9" xfId="0" applyFont="1" applyFill="1" applyBorder="1" applyAlignment="1">
      <alignment horizontal="left" wrapText="1"/>
    </xf>
    <xf numFmtId="0" fontId="49" fillId="3" borderId="9" xfId="0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center" wrapText="1"/>
    </xf>
    <xf numFmtId="0" fontId="6" fillId="9" borderId="9" xfId="0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center" wrapText="1"/>
    </xf>
    <xf numFmtId="0" fontId="32" fillId="19" borderId="9" xfId="0" applyFont="1" applyFill="1" applyBorder="1" applyAlignment="1">
      <alignment horizontal="left" wrapText="1"/>
    </xf>
    <xf numFmtId="0" fontId="33" fillId="19" borderId="9" xfId="0" applyFont="1" applyFill="1" applyBorder="1" applyAlignment="1">
      <alignment horizontal="left" wrapText="1"/>
    </xf>
    <xf numFmtId="0" fontId="32" fillId="19" borderId="9" xfId="0" applyFont="1" applyFill="1" applyBorder="1" applyAlignment="1">
      <alignment horizontal="center" wrapText="1"/>
    </xf>
    <xf numFmtId="0" fontId="34" fillId="19" borderId="9" xfId="0" applyFont="1" applyFill="1" applyBorder="1" applyAlignment="1">
      <alignment horizontal="center" wrapText="1"/>
    </xf>
    <xf numFmtId="0" fontId="33" fillId="19" borderId="9" xfId="0" applyFont="1" applyFill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43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63" fillId="9" borderId="0" xfId="0" applyFont="1" applyFill="1"/>
    <xf numFmtId="0" fontId="4" fillId="7" borderId="9" xfId="0" applyFont="1" applyFill="1" applyBorder="1" applyAlignment="1">
      <alignment horizontal="center" wrapText="1"/>
    </xf>
    <xf numFmtId="0" fontId="49" fillId="0" borderId="9" xfId="0" applyFont="1" applyBorder="1" applyAlignment="1">
      <alignment horizontal="center" wrapText="1"/>
    </xf>
    <xf numFmtId="0" fontId="58" fillId="9" borderId="0" xfId="0" applyFont="1" applyFill="1"/>
    <xf numFmtId="0" fontId="49" fillId="9" borderId="19" xfId="0" applyFont="1" applyFill="1" applyBorder="1" applyAlignment="1">
      <alignment horizontal="left" wrapText="1"/>
    </xf>
    <xf numFmtId="0" fontId="48" fillId="9" borderId="19" xfId="0" applyFont="1" applyFill="1" applyBorder="1" applyAlignment="1">
      <alignment horizontal="left" wrapText="1"/>
    </xf>
    <xf numFmtId="0" fontId="44" fillId="3" borderId="0" xfId="0" applyFont="1" applyFill="1" applyAlignment="1">
      <alignment horizontal="center" wrapText="1"/>
    </xf>
    <xf numFmtId="0" fontId="45" fillId="3" borderId="9" xfId="0" applyFont="1" applyFill="1" applyBorder="1" applyAlignment="1">
      <alignment horizontal="center" wrapText="1"/>
    </xf>
    <xf numFmtId="0" fontId="46" fillId="3" borderId="9" xfId="0" applyFont="1" applyFill="1" applyBorder="1" applyAlignment="1">
      <alignment horizontal="center" wrapText="1"/>
    </xf>
    <xf numFmtId="0" fontId="45" fillId="0" borderId="0" xfId="0" applyFont="1" applyAlignment="1">
      <alignment horizontal="left" wrapText="1"/>
    </xf>
    <xf numFmtId="165" fontId="47" fillId="0" borderId="0" xfId="1" applyNumberFormat="1" applyFont="1" applyFill="1" applyBorder="1" applyAlignment="1">
      <alignment horizontal="center" wrapText="1"/>
    </xf>
    <xf numFmtId="165" fontId="46" fillId="0" borderId="0" xfId="1" applyNumberFormat="1" applyFont="1" applyFill="1" applyBorder="1" applyAlignment="1">
      <alignment horizontal="center" wrapText="1"/>
    </xf>
    <xf numFmtId="0" fontId="47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4" fillId="18" borderId="9" xfId="0" applyFont="1" applyFill="1" applyBorder="1" applyAlignment="1">
      <alignment horizontal="left" wrapText="1"/>
    </xf>
    <xf numFmtId="0" fontId="43" fillId="18" borderId="9" xfId="0" applyFont="1" applyFill="1" applyBorder="1" applyAlignment="1">
      <alignment horizontal="left" wrapText="1"/>
    </xf>
    <xf numFmtId="0" fontId="43" fillId="18" borderId="9" xfId="0" applyFont="1" applyFill="1" applyBorder="1" applyAlignment="1">
      <alignment horizontal="center" wrapText="1"/>
    </xf>
    <xf numFmtId="0" fontId="44" fillId="18" borderId="9" xfId="0" applyFont="1" applyFill="1" applyBorder="1" applyAlignment="1">
      <alignment horizontal="center" wrapText="1"/>
    </xf>
    <xf numFmtId="0" fontId="32" fillId="0" borderId="12" xfId="0" applyFont="1" applyBorder="1" applyAlignment="1">
      <alignment horizontal="left" wrapText="1"/>
    </xf>
    <xf numFmtId="0" fontId="32" fillId="0" borderId="8" xfId="0" applyFont="1" applyBorder="1" applyAlignment="1">
      <alignment horizontal="left" wrapText="1"/>
    </xf>
    <xf numFmtId="0" fontId="32" fillId="3" borderId="8" xfId="0" applyFont="1" applyFill="1" applyBorder="1" applyAlignment="1">
      <alignment horizontal="left" wrapText="1"/>
    </xf>
    <xf numFmtId="0" fontId="33" fillId="3" borderId="14" xfId="0" applyFont="1" applyFill="1" applyBorder="1" applyAlignment="1">
      <alignment horizontal="left" wrapText="1"/>
    </xf>
    <xf numFmtId="0" fontId="32" fillId="3" borderId="14" xfId="0" applyFont="1" applyFill="1" applyBorder="1" applyAlignment="1">
      <alignment horizontal="left" wrapText="1"/>
    </xf>
    <xf numFmtId="0" fontId="32" fillId="3" borderId="14" xfId="0" applyFont="1" applyFill="1" applyBorder="1" applyAlignment="1">
      <alignment horizontal="center" wrapText="1"/>
    </xf>
    <xf numFmtId="0" fontId="48" fillId="0" borderId="12" xfId="0" applyFont="1" applyBorder="1" applyAlignment="1">
      <alignment horizontal="left" wrapText="1"/>
    </xf>
    <xf numFmtId="0" fontId="48" fillId="0" borderId="8" xfId="0" applyFont="1" applyBorder="1" applyAlignment="1">
      <alignment horizontal="left" wrapText="1"/>
    </xf>
    <xf numFmtId="0" fontId="48" fillId="3" borderId="8" xfId="0" applyFont="1" applyFill="1" applyBorder="1" applyAlignment="1">
      <alignment horizontal="left" wrapText="1"/>
    </xf>
    <xf numFmtId="0" fontId="49" fillId="3" borderId="14" xfId="0" applyFont="1" applyFill="1" applyBorder="1" applyAlignment="1">
      <alignment horizontal="left" wrapText="1"/>
    </xf>
    <xf numFmtId="0" fontId="48" fillId="3" borderId="14" xfId="0" applyFont="1" applyFill="1" applyBorder="1" applyAlignment="1">
      <alignment horizontal="left" wrapText="1"/>
    </xf>
    <xf numFmtId="0" fontId="48" fillId="3" borderId="14" xfId="0" applyFont="1" applyFill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64" fillId="0" borderId="12" xfId="0" applyFont="1" applyBorder="1" applyAlignment="1">
      <alignment horizontal="left" wrapText="1"/>
    </xf>
    <xf numFmtId="0" fontId="65" fillId="0" borderId="9" xfId="0" applyFont="1" applyBorder="1" applyAlignment="1">
      <alignment horizontal="left" wrapText="1"/>
    </xf>
    <xf numFmtId="0" fontId="64" fillId="0" borderId="9" xfId="0" applyFont="1" applyBorder="1" applyAlignment="1">
      <alignment horizontal="left" wrapText="1"/>
    </xf>
    <xf numFmtId="0" fontId="64" fillId="0" borderId="9" xfId="0" applyFont="1" applyBorder="1" applyAlignment="1">
      <alignment horizontal="center" wrapText="1"/>
    </xf>
    <xf numFmtId="0" fontId="66" fillId="0" borderId="9" xfId="0" applyFont="1" applyBorder="1" applyAlignment="1">
      <alignment horizontal="center" wrapText="1"/>
    </xf>
    <xf numFmtId="0" fontId="67" fillId="0" borderId="12" xfId="0" applyFont="1" applyBorder="1" applyAlignment="1">
      <alignment horizontal="left" wrapText="1"/>
    </xf>
    <xf numFmtId="0" fontId="68" fillId="0" borderId="9" xfId="0" applyFont="1" applyBorder="1" applyAlignment="1">
      <alignment horizontal="left" wrapText="1"/>
    </xf>
    <xf numFmtId="0" fontId="67" fillId="0" borderId="9" xfId="0" applyFont="1" applyBorder="1" applyAlignment="1">
      <alignment horizontal="left" wrapText="1"/>
    </xf>
    <xf numFmtId="0" fontId="67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69" fillId="3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6" fillId="4" borderId="12" xfId="0" applyFont="1" applyFill="1" applyBorder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6" fillId="4" borderId="10" xfId="0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6" fillId="6" borderId="11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left" wrapText="1"/>
    </xf>
    <xf numFmtId="0" fontId="8" fillId="6" borderId="10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35" fillId="0" borderId="2" xfId="0" applyFont="1" applyBorder="1" applyAlignment="1">
      <alignment horizontal="center" wrapText="1"/>
    </xf>
    <xf numFmtId="0" fontId="35" fillId="2" borderId="12" xfId="0" applyFont="1" applyFill="1" applyBorder="1" applyAlignment="1">
      <alignment horizontal="left" wrapText="1"/>
    </xf>
    <xf numFmtId="0" fontId="35" fillId="2" borderId="11" xfId="0" applyFont="1" applyFill="1" applyBorder="1" applyAlignment="1">
      <alignment horizontal="left" wrapText="1"/>
    </xf>
    <xf numFmtId="0" fontId="35" fillId="2" borderId="10" xfId="0" applyFont="1" applyFill="1" applyBorder="1" applyAlignment="1">
      <alignment horizontal="left" wrapText="1"/>
    </xf>
    <xf numFmtId="0" fontId="36" fillId="3" borderId="0" xfId="0" applyFont="1" applyFill="1" applyAlignment="1">
      <alignment horizontal="left" wrapText="1"/>
    </xf>
    <xf numFmtId="0" fontId="35" fillId="4" borderId="12" xfId="0" applyFont="1" applyFill="1" applyBorder="1" applyAlignment="1">
      <alignment horizontal="left" wrapText="1"/>
    </xf>
    <xf numFmtId="0" fontId="35" fillId="4" borderId="11" xfId="0" applyFont="1" applyFill="1" applyBorder="1" applyAlignment="1">
      <alignment horizontal="left" wrapText="1"/>
    </xf>
    <xf numFmtId="0" fontId="35" fillId="4" borderId="10" xfId="0" applyFont="1" applyFill="1" applyBorder="1" applyAlignment="1">
      <alignment horizontal="left" wrapText="1"/>
    </xf>
    <xf numFmtId="0" fontId="35" fillId="5" borderId="14" xfId="0" applyFont="1" applyFill="1" applyBorder="1" applyAlignment="1">
      <alignment horizontal="left" wrapText="1"/>
    </xf>
    <xf numFmtId="0" fontId="35" fillId="5" borderId="13" xfId="0" applyFont="1" applyFill="1" applyBorder="1" applyAlignment="1">
      <alignment horizontal="left" wrapText="1"/>
    </xf>
    <xf numFmtId="0" fontId="35" fillId="5" borderId="9" xfId="0" applyFont="1" applyFill="1" applyBorder="1" applyAlignment="1">
      <alignment horizontal="left" wrapText="1"/>
    </xf>
    <xf numFmtId="0" fontId="35" fillId="5" borderId="9" xfId="0" applyFont="1" applyFill="1" applyBorder="1" applyAlignment="1">
      <alignment horizontal="center" wrapText="1"/>
    </xf>
    <xf numFmtId="0" fontId="38" fillId="0" borderId="12" xfId="0" applyFont="1" applyBorder="1" applyAlignment="1">
      <alignment horizontal="left" wrapText="1"/>
    </xf>
    <xf numFmtId="0" fontId="38" fillId="0" borderId="11" xfId="0" applyFont="1" applyBorder="1" applyAlignment="1">
      <alignment horizontal="left" wrapText="1"/>
    </xf>
    <xf numFmtId="0" fontId="38" fillId="0" borderId="10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3" fillId="0" borderId="11" xfId="0" applyFont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4" fillId="4" borderId="11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wrapText="1"/>
    </xf>
    <xf numFmtId="0" fontId="45" fillId="0" borderId="12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0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7" fillId="0" borderId="12" xfId="0" applyFont="1" applyBorder="1" applyAlignment="1">
      <alignment horizontal="left" wrapText="1"/>
    </xf>
    <xf numFmtId="0" fontId="47" fillId="0" borderId="11" xfId="0" applyFont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1" xfId="0" applyFont="1" applyFill="1" applyBorder="1" applyAlignment="1">
      <alignment horizontal="left" wrapText="1"/>
    </xf>
    <xf numFmtId="0" fontId="47" fillId="6" borderId="11" xfId="0" applyFont="1" applyFill="1" applyBorder="1" applyAlignment="1">
      <alignment horizontal="left" wrapText="1"/>
    </xf>
    <xf numFmtId="0" fontId="47" fillId="6" borderId="10" xfId="0" applyFont="1" applyFill="1" applyBorder="1" applyAlignment="1">
      <alignment horizontal="left" wrapText="1"/>
    </xf>
    <xf numFmtId="0" fontId="43" fillId="0" borderId="8" xfId="0" applyFont="1" applyBorder="1" applyAlignment="1">
      <alignment horizontal="left" wrapText="1"/>
    </xf>
    <xf numFmtId="0" fontId="43" fillId="0" borderId="7" xfId="0" applyFont="1" applyBorder="1" applyAlignment="1">
      <alignment horizontal="left" wrapText="1"/>
    </xf>
    <xf numFmtId="0" fontId="43" fillId="0" borderId="6" xfId="0" applyFont="1" applyBorder="1" applyAlignment="1">
      <alignment horizontal="left" wrapText="1"/>
    </xf>
    <xf numFmtId="0" fontId="43" fillId="0" borderId="5" xfId="0" applyFont="1" applyBorder="1" applyAlignment="1">
      <alignment horizontal="left" wrapText="1"/>
    </xf>
    <xf numFmtId="0" fontId="43" fillId="0" borderId="4" xfId="0" applyFont="1" applyBorder="1" applyAlignment="1">
      <alignment horizontal="left" wrapText="1"/>
    </xf>
    <xf numFmtId="0" fontId="43" fillId="0" borderId="3" xfId="0" applyFont="1" applyBorder="1" applyAlignment="1">
      <alignment horizontal="left" wrapText="1"/>
    </xf>
    <xf numFmtId="0" fontId="43" fillId="0" borderId="2" xfId="0" applyFont="1" applyBorder="1" applyAlignment="1">
      <alignment horizontal="left" wrapText="1"/>
    </xf>
    <xf numFmtId="0" fontId="43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50" fillId="0" borderId="3" xfId="0" applyFont="1" applyBorder="1" applyAlignment="1">
      <alignment horizontal="left" wrapText="1"/>
    </xf>
    <xf numFmtId="0" fontId="50" fillId="0" borderId="2" xfId="0" applyFont="1" applyBorder="1" applyAlignment="1">
      <alignment horizontal="left" wrapText="1"/>
    </xf>
    <xf numFmtId="0" fontId="50" fillId="0" borderId="1" xfId="0" applyFont="1" applyBorder="1" applyAlignment="1">
      <alignment horizontal="left" wrapText="1"/>
    </xf>
    <xf numFmtId="0" fontId="6" fillId="5" borderId="12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43" fillId="3" borderId="11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45" fillId="0" borderId="17" xfId="0" applyFont="1" applyBorder="1" applyAlignment="1">
      <alignment horizontal="left" wrapText="1"/>
    </xf>
    <xf numFmtId="0" fontId="45" fillId="0" borderId="16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6" fillId="10" borderId="12" xfId="0" applyFont="1" applyFill="1" applyBorder="1" applyAlignment="1">
      <alignment horizontal="left" wrapText="1"/>
    </xf>
    <xf numFmtId="0" fontId="6" fillId="10" borderId="11" xfId="0" applyFont="1" applyFill="1" applyBorder="1" applyAlignment="1">
      <alignment horizontal="left" wrapText="1"/>
    </xf>
    <xf numFmtId="0" fontId="6" fillId="10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10" borderId="12" xfId="0" applyFont="1" applyFill="1" applyBorder="1" applyAlignment="1">
      <alignment horizontal="left" wrapText="1"/>
    </xf>
    <xf numFmtId="0" fontId="4" fillId="10" borderId="11" xfId="0" applyFont="1" applyFill="1" applyBorder="1" applyAlignment="1">
      <alignment horizontal="left" wrapText="1"/>
    </xf>
    <xf numFmtId="0" fontId="4" fillId="10" borderId="10" xfId="0" applyFont="1" applyFill="1" applyBorder="1" applyAlignment="1">
      <alignment horizontal="left" wrapText="1"/>
    </xf>
    <xf numFmtId="0" fontId="50" fillId="0" borderId="12" xfId="0" applyFont="1" applyBorder="1" applyAlignment="1">
      <alignment horizontal="left" wrapText="1"/>
    </xf>
    <xf numFmtId="0" fontId="50" fillId="0" borderId="11" xfId="0" applyFont="1" applyBorder="1" applyAlignment="1">
      <alignment horizontal="left" wrapText="1"/>
    </xf>
    <xf numFmtId="0" fontId="50" fillId="0" borderId="10" xfId="0" applyFont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5" fillId="0" borderId="3" xfId="0" applyFont="1" applyBorder="1" applyAlignment="1">
      <alignment horizontal="left" wrapText="1"/>
    </xf>
    <xf numFmtId="0" fontId="45" fillId="0" borderId="2" xfId="0" applyFont="1" applyBorder="1" applyAlignment="1">
      <alignment horizontal="left" wrapText="1"/>
    </xf>
    <xf numFmtId="0" fontId="45" fillId="0" borderId="1" xfId="0" applyFont="1" applyBorder="1" applyAlignment="1">
      <alignment horizontal="left" wrapText="1"/>
    </xf>
    <xf numFmtId="0" fontId="45" fillId="0" borderId="8" xfId="0" applyFont="1" applyBorder="1" applyAlignment="1">
      <alignment horizontal="left" wrapText="1"/>
    </xf>
    <xf numFmtId="0" fontId="45" fillId="0" borderId="7" xfId="0" applyFont="1" applyBorder="1" applyAlignment="1">
      <alignment horizontal="left" wrapText="1"/>
    </xf>
    <xf numFmtId="0" fontId="45" fillId="0" borderId="6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3" fillId="0" borderId="9" xfId="0" applyFont="1" applyBorder="1" applyAlignment="1">
      <alignment horizontal="left" wrapText="1"/>
    </xf>
    <xf numFmtId="0" fontId="43" fillId="3" borderId="0" xfId="0" applyFont="1" applyFill="1" applyAlignment="1">
      <alignment horizontal="left" wrapText="1"/>
    </xf>
    <xf numFmtId="0" fontId="13" fillId="13" borderId="12" xfId="0" applyFont="1" applyFill="1" applyBorder="1" applyAlignment="1">
      <alignment horizontal="left" wrapText="1"/>
    </xf>
    <xf numFmtId="0" fontId="13" fillId="13" borderId="11" xfId="0" applyFont="1" applyFill="1" applyBorder="1" applyAlignment="1">
      <alignment horizontal="left" wrapText="1"/>
    </xf>
    <xf numFmtId="0" fontId="13" fillId="13" borderId="10" xfId="0" applyFont="1" applyFill="1" applyBorder="1" applyAlignment="1">
      <alignment horizontal="left" wrapText="1"/>
    </xf>
    <xf numFmtId="0" fontId="13" fillId="12" borderId="14" xfId="0" applyFont="1" applyFill="1" applyBorder="1" applyAlignment="1">
      <alignment horizontal="left" wrapText="1"/>
    </xf>
    <xf numFmtId="0" fontId="13" fillId="12" borderId="13" xfId="0" applyFont="1" applyFill="1" applyBorder="1" applyAlignment="1">
      <alignment horizontal="left" wrapText="1"/>
    </xf>
    <xf numFmtId="0" fontId="13" fillId="12" borderId="9" xfId="0" applyFont="1" applyFill="1" applyBorder="1" applyAlignment="1">
      <alignment horizontal="left" wrapText="1"/>
    </xf>
    <xf numFmtId="0" fontId="13" fillId="12" borderId="9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6" fillId="15" borderId="12" xfId="0" applyFont="1" applyFill="1" applyBorder="1" applyAlignment="1">
      <alignment horizontal="left" wrapText="1"/>
    </xf>
    <xf numFmtId="0" fontId="16" fillId="15" borderId="11" xfId="0" applyFont="1" applyFill="1" applyBorder="1" applyAlignment="1">
      <alignment horizontal="left" wrapText="1"/>
    </xf>
    <xf numFmtId="0" fontId="16" fillId="15" borderId="10" xfId="0" applyFont="1" applyFill="1" applyBorder="1" applyAlignment="1">
      <alignment horizontal="left" wrapText="1"/>
    </xf>
    <xf numFmtId="0" fontId="11" fillId="14" borderId="0" xfId="0" applyFont="1" applyFill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3" fillId="11" borderId="12" xfId="0" applyFont="1" applyFill="1" applyBorder="1" applyAlignment="1">
      <alignment horizontal="left" wrapText="1"/>
    </xf>
    <xf numFmtId="0" fontId="13" fillId="11" borderId="11" xfId="0" applyFont="1" applyFill="1" applyBorder="1" applyAlignment="1">
      <alignment horizontal="left" wrapText="1"/>
    </xf>
    <xf numFmtId="0" fontId="10" fillId="11" borderId="11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1" fillId="0" borderId="12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50" fillId="14" borderId="0" xfId="0" applyFont="1" applyFill="1" applyAlignment="1">
      <alignment horizontal="left" wrapText="1"/>
    </xf>
    <xf numFmtId="0" fontId="16" fillId="13" borderId="12" xfId="0" applyFont="1" applyFill="1" applyBorder="1" applyAlignment="1">
      <alignment horizontal="left" wrapText="1"/>
    </xf>
    <xf numFmtId="0" fontId="16" fillId="13" borderId="11" xfId="0" applyFont="1" applyFill="1" applyBorder="1" applyAlignment="1">
      <alignment horizontal="left" wrapText="1"/>
    </xf>
    <xf numFmtId="0" fontId="16" fillId="13" borderId="10" xfId="0" applyFont="1" applyFill="1" applyBorder="1" applyAlignment="1">
      <alignment horizontal="left" wrapText="1"/>
    </xf>
    <xf numFmtId="0" fontId="16" fillId="12" borderId="14" xfId="0" applyFont="1" applyFill="1" applyBorder="1" applyAlignment="1">
      <alignment horizontal="left" wrapText="1"/>
    </xf>
    <xf numFmtId="0" fontId="16" fillId="12" borderId="13" xfId="0" applyFont="1" applyFill="1" applyBorder="1" applyAlignment="1">
      <alignment horizontal="left" wrapText="1"/>
    </xf>
    <xf numFmtId="0" fontId="16" fillId="12" borderId="9" xfId="0" applyFont="1" applyFill="1" applyBorder="1" applyAlignment="1">
      <alignment horizontal="left" wrapText="1"/>
    </xf>
    <xf numFmtId="0" fontId="16" fillId="12" borderId="9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left" wrapText="1"/>
    </xf>
    <xf numFmtId="0" fontId="60" fillId="0" borderId="11" xfId="0" applyFont="1" applyBorder="1" applyAlignment="1">
      <alignment horizontal="left" wrapText="1"/>
    </xf>
    <xf numFmtId="0" fontId="60" fillId="0" borderId="10" xfId="0" applyFont="1" applyBorder="1" applyAlignment="1">
      <alignment horizontal="left" wrapText="1"/>
    </xf>
    <xf numFmtId="0" fontId="50" fillId="0" borderId="0" xfId="0" applyFont="1" applyAlignment="1">
      <alignment horizontal="left" wrapText="1"/>
    </xf>
    <xf numFmtId="0" fontId="50" fillId="0" borderId="8" xfId="0" applyFont="1" applyBorder="1" applyAlignment="1">
      <alignment horizontal="left" wrapText="1"/>
    </xf>
    <xf numFmtId="0" fontId="50" fillId="0" borderId="7" xfId="0" applyFont="1" applyBorder="1" applyAlignment="1">
      <alignment horizontal="left" wrapText="1"/>
    </xf>
    <xf numFmtId="0" fontId="50" fillId="0" borderId="6" xfId="0" applyFont="1" applyBorder="1" applyAlignment="1">
      <alignment horizontal="left" wrapText="1"/>
    </xf>
    <xf numFmtId="0" fontId="50" fillId="0" borderId="5" xfId="0" applyFont="1" applyBorder="1" applyAlignment="1">
      <alignment horizontal="left" wrapText="1"/>
    </xf>
    <xf numFmtId="0" fontId="50" fillId="0" borderId="4" xfId="0" applyFont="1" applyBorder="1" applyAlignment="1">
      <alignment horizontal="left" wrapText="1"/>
    </xf>
    <xf numFmtId="0" fontId="16" fillId="11" borderId="12" xfId="0" applyFont="1" applyFill="1" applyBorder="1" applyAlignment="1">
      <alignment horizontal="left" wrapText="1"/>
    </xf>
    <xf numFmtId="0" fontId="16" fillId="11" borderId="11" xfId="0" applyFont="1" applyFill="1" applyBorder="1" applyAlignment="1">
      <alignment horizontal="left" wrapText="1"/>
    </xf>
    <xf numFmtId="0" fontId="62" fillId="11" borderId="11" xfId="0" applyFont="1" applyFill="1" applyBorder="1" applyAlignment="1">
      <alignment horizontal="left" wrapText="1"/>
    </xf>
    <xf numFmtId="0" fontId="62" fillId="11" borderId="10" xfId="0" applyFont="1" applyFill="1" applyBorder="1" applyAlignment="1">
      <alignment horizontal="left" wrapText="1"/>
    </xf>
    <xf numFmtId="0" fontId="60" fillId="0" borderId="3" xfId="0" applyFont="1" applyBorder="1" applyAlignment="1">
      <alignment horizontal="left" wrapText="1"/>
    </xf>
    <xf numFmtId="0" fontId="60" fillId="0" borderId="2" xfId="0" applyFont="1" applyBorder="1" applyAlignment="1">
      <alignment horizontal="left" wrapText="1"/>
    </xf>
    <xf numFmtId="0" fontId="60" fillId="0" borderId="1" xfId="0" applyFont="1" applyBorder="1" applyAlignment="1">
      <alignment horizontal="left" wrapText="1"/>
    </xf>
    <xf numFmtId="0" fontId="50" fillId="0" borderId="12" xfId="0" applyFont="1" applyBorder="1" applyAlignment="1">
      <alignment horizontal="center" wrapText="1"/>
    </xf>
    <xf numFmtId="0" fontId="50" fillId="0" borderId="11" xfId="0" applyFont="1" applyBorder="1" applyAlignment="1">
      <alignment horizontal="center" wrapText="1"/>
    </xf>
    <xf numFmtId="0" fontId="50" fillId="0" borderId="10" xfId="0" applyFont="1" applyBorder="1" applyAlignment="1">
      <alignment horizontal="center" wrapText="1"/>
    </xf>
    <xf numFmtId="0" fontId="3" fillId="7" borderId="3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6" fillId="8" borderId="12" xfId="0" applyFont="1" applyFill="1" applyBorder="1" applyAlignment="1">
      <alignment horizontal="left" wrapText="1"/>
    </xf>
    <xf numFmtId="0" fontId="6" fillId="8" borderId="11" xfId="0" applyFont="1" applyFill="1" applyBorder="1" applyAlignment="1">
      <alignment horizontal="left" wrapText="1"/>
    </xf>
    <xf numFmtId="0" fontId="8" fillId="8" borderId="11" xfId="0" applyFont="1" applyFill="1" applyBorder="1" applyAlignment="1">
      <alignment horizontal="left" wrapText="1"/>
    </xf>
    <xf numFmtId="0" fontId="8" fillId="8" borderId="10" xfId="0" applyFont="1" applyFill="1" applyBorder="1" applyAlignment="1">
      <alignment horizontal="left" wrapText="1"/>
    </xf>
    <xf numFmtId="0" fontId="18" fillId="16" borderId="11" xfId="0" applyFont="1" applyFill="1" applyBorder="1" applyAlignment="1">
      <alignment horizontal="left" wrapText="1"/>
    </xf>
    <xf numFmtId="0" fontId="18" fillId="16" borderId="10" xfId="0" applyFont="1" applyFill="1" applyBorder="1" applyAlignment="1">
      <alignment horizontal="left" wrapText="1"/>
    </xf>
    <xf numFmtId="0" fontId="9" fillId="7" borderId="8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left" wrapText="1"/>
    </xf>
    <xf numFmtId="0" fontId="9" fillId="7" borderId="6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47" fillId="16" borderId="11" xfId="0" applyFont="1" applyFill="1" applyBorder="1" applyAlignment="1">
      <alignment horizontal="left" wrapText="1"/>
    </xf>
    <xf numFmtId="0" fontId="47" fillId="16" borderId="10" xfId="0" applyFont="1" applyFill="1" applyBorder="1" applyAlignment="1">
      <alignment horizontal="left" wrapText="1"/>
    </xf>
    <xf numFmtId="0" fontId="43" fillId="7" borderId="8" xfId="0" applyFont="1" applyFill="1" applyBorder="1" applyAlignment="1">
      <alignment horizontal="left" wrapText="1"/>
    </xf>
    <xf numFmtId="0" fontId="43" fillId="7" borderId="7" xfId="0" applyFont="1" applyFill="1" applyBorder="1" applyAlignment="1">
      <alignment horizontal="left" wrapText="1"/>
    </xf>
    <xf numFmtId="0" fontId="43" fillId="7" borderId="6" xfId="0" applyFont="1" applyFill="1" applyBorder="1" applyAlignment="1">
      <alignment horizontal="left" wrapText="1"/>
    </xf>
    <xf numFmtId="0" fontId="50" fillId="7" borderId="3" xfId="0" applyFont="1" applyFill="1" applyBorder="1" applyAlignment="1">
      <alignment horizontal="left" wrapText="1"/>
    </xf>
    <xf numFmtId="0" fontId="50" fillId="7" borderId="2" xfId="0" applyFont="1" applyFill="1" applyBorder="1" applyAlignment="1">
      <alignment horizontal="left" wrapText="1"/>
    </xf>
    <xf numFmtId="0" fontId="50" fillId="7" borderId="1" xfId="0" applyFont="1" applyFill="1" applyBorder="1" applyAlignment="1">
      <alignment horizontal="left" wrapText="1"/>
    </xf>
    <xf numFmtId="0" fontId="4" fillId="8" borderId="12" xfId="0" applyFont="1" applyFill="1" applyBorder="1" applyAlignment="1">
      <alignment horizontal="left" wrapText="1"/>
    </xf>
    <xf numFmtId="0" fontId="4" fillId="8" borderId="11" xfId="0" applyFont="1" applyFill="1" applyBorder="1" applyAlignment="1">
      <alignment horizontal="left" wrapText="1"/>
    </xf>
    <xf numFmtId="0" fontId="47" fillId="8" borderId="11" xfId="0" applyFont="1" applyFill="1" applyBorder="1" applyAlignment="1">
      <alignment horizontal="left" wrapText="1"/>
    </xf>
    <xf numFmtId="0" fontId="47" fillId="8" borderId="10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left" wrapText="1"/>
    </xf>
    <xf numFmtId="0" fontId="45" fillId="3" borderId="12" xfId="0" applyFont="1" applyFill="1" applyBorder="1" applyAlignment="1">
      <alignment horizontal="left" wrapText="1"/>
    </xf>
    <xf numFmtId="0" fontId="45" fillId="3" borderId="11" xfId="0" applyFont="1" applyFill="1" applyBorder="1" applyAlignment="1">
      <alignment horizontal="left" wrapText="1"/>
    </xf>
    <xf numFmtId="0" fontId="45" fillId="3" borderId="10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0" fontId="8" fillId="6" borderId="9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45" fillId="0" borderId="9" xfId="0" applyFont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7" fillId="6" borderId="9" xfId="0" applyFont="1" applyFill="1" applyBorder="1" applyAlignment="1">
      <alignment horizontal="left" wrapText="1"/>
    </xf>
  </cellXfs>
  <cellStyles count="20">
    <cellStyle name="Navadno" xfId="0" builtinId="0"/>
    <cellStyle name="Navadno 2" xfId="3" xr:uid="{00000000-0005-0000-0000-000001000000}"/>
    <cellStyle name="Navadno 3" xfId="4" xr:uid="{00000000-0005-0000-0000-000002000000}"/>
    <cellStyle name="Navadno 3 2" xfId="16" xr:uid="{00000000-0005-0000-0000-000003000000}"/>
    <cellStyle name="Navadno 3 3" xfId="15" xr:uid="{00000000-0005-0000-0000-000004000000}"/>
    <cellStyle name="Navadno 3 4" xfId="14" xr:uid="{00000000-0005-0000-0000-000005000000}"/>
    <cellStyle name="Navadno 3 5" xfId="13" xr:uid="{00000000-0005-0000-0000-000006000000}"/>
    <cellStyle name="Navadno 4" xfId="5" xr:uid="{00000000-0005-0000-0000-000007000000}"/>
    <cellStyle name="Navadno 4 2" xfId="6" xr:uid="{00000000-0005-0000-0000-000008000000}"/>
    <cellStyle name="Navadno 4 3" xfId="7" xr:uid="{00000000-0005-0000-0000-000009000000}"/>
    <cellStyle name="Navadno 4 4" xfId="8" xr:uid="{00000000-0005-0000-0000-00000A000000}"/>
    <cellStyle name="Navadno 4 4 2" xfId="9" xr:uid="{00000000-0005-0000-0000-00000B000000}"/>
    <cellStyle name="Navadno 4 4 3" xfId="10" xr:uid="{00000000-0005-0000-0000-00000C000000}"/>
    <cellStyle name="Navadno 5" xfId="11" xr:uid="{00000000-0005-0000-0000-00000D000000}"/>
    <cellStyle name="Navadno 6" xfId="2" xr:uid="{00000000-0005-0000-0000-00000E000000}"/>
    <cellStyle name="Navadno 6 2" xfId="17" xr:uid="{00000000-0005-0000-0000-00000F000000}"/>
    <cellStyle name="Navadno 7" xfId="18" xr:uid="{00000000-0005-0000-0000-000010000000}"/>
    <cellStyle name="Navadno 8" xfId="19" xr:uid="{00000000-0005-0000-0000-000011000000}"/>
    <cellStyle name="Odstotek" xfId="1" builtinId="5"/>
    <cellStyle name="Vejica 2" xfId="12" xr:uid="{00000000-0005-0000-0000-000013000000}"/>
  </cellStyles>
  <dxfs count="0"/>
  <tableStyles count="0" defaultTableStyle="TableStyleMedium2" defaultPivotStyle="PivotStyleLight16"/>
  <colors>
    <mruColors>
      <color rgb="FFCC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opLeftCell="A61" zoomScale="90" zoomScaleNormal="90" zoomScaleSheetLayoutView="50" zoomScalePageLayoutView="50" workbookViewId="0">
      <selection activeCell="A54" sqref="A54:L96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10" customFormat="1" ht="12.75" x14ac:dyDescent="0.2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x14ac:dyDescent="0.25">
      <c r="A7" s="2">
        <v>7352</v>
      </c>
      <c r="B7" s="2" t="s">
        <v>16</v>
      </c>
      <c r="C7" s="3" t="s">
        <v>17</v>
      </c>
      <c r="D7" s="4">
        <v>40</v>
      </c>
      <c r="E7" s="4" t="s">
        <v>18</v>
      </c>
      <c r="F7" s="4">
        <v>30</v>
      </c>
      <c r="G7" s="66" t="s">
        <v>18</v>
      </c>
      <c r="H7" s="66">
        <v>30</v>
      </c>
      <c r="I7" s="66" t="s">
        <v>18</v>
      </c>
      <c r="J7" s="4">
        <v>55</v>
      </c>
      <c r="K7" s="4">
        <f t="shared" ref="K7:K14" si="0">SUM(D7,E7,F7,J7)</f>
        <v>125</v>
      </c>
      <c r="L7" s="4">
        <v>5</v>
      </c>
    </row>
    <row r="8" spans="1:12" x14ac:dyDescent="0.25">
      <c r="A8" s="3">
        <v>7067</v>
      </c>
      <c r="B8" s="2" t="s">
        <v>19</v>
      </c>
      <c r="C8" s="3" t="s">
        <v>20</v>
      </c>
      <c r="D8" s="4">
        <v>40</v>
      </c>
      <c r="E8" s="4" t="s">
        <v>18</v>
      </c>
      <c r="F8" s="4">
        <v>30</v>
      </c>
      <c r="G8" s="66" t="s">
        <v>18</v>
      </c>
      <c r="H8" s="66">
        <v>30</v>
      </c>
      <c r="I8" s="66" t="s">
        <v>18</v>
      </c>
      <c r="J8" s="4">
        <v>55</v>
      </c>
      <c r="K8" s="4">
        <f t="shared" si="0"/>
        <v>125</v>
      </c>
      <c r="L8" s="4">
        <v>5</v>
      </c>
    </row>
    <row r="9" spans="1:12" x14ac:dyDescent="0.25">
      <c r="A9" s="2">
        <v>7339</v>
      </c>
      <c r="B9" s="2" t="s">
        <v>21</v>
      </c>
      <c r="C9" s="3" t="s">
        <v>22</v>
      </c>
      <c r="D9" s="4">
        <v>40</v>
      </c>
      <c r="E9" s="4" t="s">
        <v>18</v>
      </c>
      <c r="F9" s="4">
        <v>30</v>
      </c>
      <c r="G9" s="66">
        <v>4</v>
      </c>
      <c r="H9" s="66">
        <v>26</v>
      </c>
      <c r="I9" s="66" t="s">
        <v>18</v>
      </c>
      <c r="J9" s="4">
        <v>55</v>
      </c>
      <c r="K9" s="4">
        <f t="shared" si="0"/>
        <v>125</v>
      </c>
      <c r="L9" s="4">
        <v>5</v>
      </c>
    </row>
    <row r="10" spans="1:12" x14ac:dyDescent="0.25">
      <c r="A10" s="2">
        <v>7344</v>
      </c>
      <c r="B10" s="2" t="s">
        <v>23</v>
      </c>
      <c r="C10" s="3" t="s">
        <v>24</v>
      </c>
      <c r="D10" s="4">
        <v>40</v>
      </c>
      <c r="E10" s="4" t="s">
        <v>18</v>
      </c>
      <c r="F10" s="4">
        <v>30</v>
      </c>
      <c r="G10" s="66" t="s">
        <v>18</v>
      </c>
      <c r="H10" s="66">
        <v>20</v>
      </c>
      <c r="I10" s="66">
        <v>10</v>
      </c>
      <c r="J10" s="4">
        <v>55</v>
      </c>
      <c r="K10" s="4">
        <f t="shared" si="0"/>
        <v>125</v>
      </c>
      <c r="L10" s="4">
        <v>5</v>
      </c>
    </row>
    <row r="11" spans="1:12" x14ac:dyDescent="0.25">
      <c r="A11" s="3">
        <v>7070</v>
      </c>
      <c r="B11" s="2" t="s">
        <v>25</v>
      </c>
      <c r="C11" s="3" t="s">
        <v>26</v>
      </c>
      <c r="D11" s="4">
        <v>40</v>
      </c>
      <c r="E11" s="4" t="s">
        <v>18</v>
      </c>
      <c r="F11" s="4">
        <v>30</v>
      </c>
      <c r="G11" s="66" t="s">
        <v>18</v>
      </c>
      <c r="H11" s="66">
        <v>30</v>
      </c>
      <c r="I11" s="66" t="s">
        <v>18</v>
      </c>
      <c r="J11" s="4">
        <v>55</v>
      </c>
      <c r="K11" s="4">
        <f t="shared" si="0"/>
        <v>125</v>
      </c>
      <c r="L11" s="4">
        <v>5</v>
      </c>
    </row>
    <row r="12" spans="1:12" s="10" customFormat="1" ht="12.75" x14ac:dyDescent="0.2">
      <c r="A12" s="3">
        <v>7382</v>
      </c>
      <c r="B12" s="2" t="s">
        <v>27</v>
      </c>
      <c r="C12" s="3" t="s">
        <v>28</v>
      </c>
      <c r="D12" s="4" t="s">
        <v>18</v>
      </c>
      <c r="E12" s="4" t="s">
        <v>18</v>
      </c>
      <c r="F12" s="4">
        <v>40</v>
      </c>
      <c r="G12" s="66">
        <v>5</v>
      </c>
      <c r="H12" s="66" t="s">
        <v>18</v>
      </c>
      <c r="I12" s="66">
        <v>35</v>
      </c>
      <c r="J12" s="4">
        <v>85</v>
      </c>
      <c r="K12" s="4">
        <f t="shared" si="0"/>
        <v>125</v>
      </c>
      <c r="L12" s="4">
        <v>5</v>
      </c>
    </row>
    <row r="13" spans="1:12" s="10" customFormat="1" ht="12.75" customHeight="1" x14ac:dyDescent="0.2">
      <c r="A13" s="285" t="s">
        <v>29</v>
      </c>
      <c r="B13" s="286"/>
      <c r="C13" s="287"/>
      <c r="D13" s="5">
        <f t="shared" ref="D13:J13" si="1">SUM(D7:D12)</f>
        <v>200</v>
      </c>
      <c r="E13" s="5">
        <f t="shared" si="1"/>
        <v>0</v>
      </c>
      <c r="F13" s="5">
        <f t="shared" si="1"/>
        <v>190</v>
      </c>
      <c r="G13" s="67">
        <f t="shared" si="1"/>
        <v>9</v>
      </c>
      <c r="H13" s="67">
        <f t="shared" si="1"/>
        <v>136</v>
      </c>
      <c r="I13" s="67">
        <f t="shared" si="1"/>
        <v>45</v>
      </c>
      <c r="J13" s="5">
        <f t="shared" si="1"/>
        <v>360</v>
      </c>
      <c r="K13" s="5">
        <f t="shared" si="0"/>
        <v>750</v>
      </c>
      <c r="L13" s="5">
        <f>SUM(L7:L12)</f>
        <v>30</v>
      </c>
    </row>
    <row r="14" spans="1:12" s="10" customFormat="1" ht="12.75" customHeight="1" x14ac:dyDescent="0.2">
      <c r="A14" s="285" t="s">
        <v>30</v>
      </c>
      <c r="B14" s="286"/>
      <c r="C14" s="287"/>
      <c r="D14" s="88">
        <f>D13/K13</f>
        <v>0.26666666666666666</v>
      </c>
      <c r="E14" s="88">
        <f>E13/K13</f>
        <v>0</v>
      </c>
      <c r="F14" s="88">
        <f>F13/K13</f>
        <v>0.25333333333333335</v>
      </c>
      <c r="G14" s="89">
        <f>G13/K13</f>
        <v>1.2E-2</v>
      </c>
      <c r="H14" s="89">
        <f>H13/K13</f>
        <v>0.18133333333333335</v>
      </c>
      <c r="I14" s="89">
        <f>I13/K13</f>
        <v>0.06</v>
      </c>
      <c r="J14" s="88">
        <f>J13/K13</f>
        <v>0.48</v>
      </c>
      <c r="K14" s="88">
        <f t="shared" si="0"/>
        <v>1</v>
      </c>
      <c r="L14" s="7"/>
    </row>
    <row r="15" spans="1:12" s="10" customFormat="1" ht="12.75" x14ac:dyDescent="0.2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</row>
    <row r="16" spans="1:12" s="10" customFormat="1" ht="15" customHeight="1" x14ac:dyDescent="0.2">
      <c r="A16" s="278" t="s">
        <v>31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80"/>
    </row>
    <row r="17" spans="1:12" ht="15" customHeight="1" x14ac:dyDescent="0.25">
      <c r="A17" s="281" t="s">
        <v>3</v>
      </c>
      <c r="B17" s="283" t="s">
        <v>4</v>
      </c>
      <c r="C17" s="283" t="s">
        <v>5</v>
      </c>
      <c r="D17" s="284" t="s">
        <v>6</v>
      </c>
      <c r="E17" s="284"/>
      <c r="F17" s="284"/>
      <c r="G17" s="284"/>
      <c r="H17" s="284"/>
      <c r="I17" s="284"/>
      <c r="J17" s="284" t="s">
        <v>7</v>
      </c>
      <c r="K17" s="284" t="s">
        <v>8</v>
      </c>
      <c r="L17" s="284" t="s">
        <v>9</v>
      </c>
    </row>
    <row r="18" spans="1:12" x14ac:dyDescent="0.25">
      <c r="A18" s="282"/>
      <c r="B18" s="283"/>
      <c r="C18" s="283"/>
      <c r="D18" s="52" t="s">
        <v>10</v>
      </c>
      <c r="E18" s="52" t="s">
        <v>11</v>
      </c>
      <c r="F18" s="52" t="s">
        <v>12</v>
      </c>
      <c r="G18" s="65" t="s">
        <v>13</v>
      </c>
      <c r="H18" s="65" t="s">
        <v>14</v>
      </c>
      <c r="I18" s="65" t="s">
        <v>15</v>
      </c>
      <c r="J18" s="284"/>
      <c r="K18" s="284"/>
      <c r="L18" s="284"/>
    </row>
    <row r="19" spans="1:12" x14ac:dyDescent="0.25">
      <c r="A19" s="3">
        <v>7071</v>
      </c>
      <c r="B19" s="2" t="s">
        <v>32</v>
      </c>
      <c r="C19" s="3" t="s">
        <v>33</v>
      </c>
      <c r="D19" s="4">
        <v>35</v>
      </c>
      <c r="E19" s="4" t="s">
        <v>18</v>
      </c>
      <c r="F19" s="4">
        <v>35</v>
      </c>
      <c r="G19" s="66" t="s">
        <v>18</v>
      </c>
      <c r="H19" s="66">
        <v>25</v>
      </c>
      <c r="I19" s="66">
        <v>10</v>
      </c>
      <c r="J19" s="4">
        <v>80</v>
      </c>
      <c r="K19" s="4">
        <f t="shared" ref="K19:K27" si="2">SUM(D19,E19,F19,J19)</f>
        <v>150</v>
      </c>
      <c r="L19" s="4">
        <v>6</v>
      </c>
    </row>
    <row r="20" spans="1:12" x14ac:dyDescent="0.25">
      <c r="A20" s="3">
        <v>7072</v>
      </c>
      <c r="B20" s="2" t="s">
        <v>34</v>
      </c>
      <c r="C20" s="3" t="s">
        <v>35</v>
      </c>
      <c r="D20" s="4">
        <v>40</v>
      </c>
      <c r="E20" s="4" t="s">
        <v>18</v>
      </c>
      <c r="F20" s="4">
        <v>30</v>
      </c>
      <c r="G20" s="66" t="s">
        <v>18</v>
      </c>
      <c r="H20" s="66">
        <v>25</v>
      </c>
      <c r="I20" s="66">
        <v>5</v>
      </c>
      <c r="J20" s="4">
        <v>80</v>
      </c>
      <c r="K20" s="4">
        <f t="shared" si="2"/>
        <v>150</v>
      </c>
      <c r="L20" s="4">
        <v>6</v>
      </c>
    </row>
    <row r="21" spans="1:12" x14ac:dyDescent="0.25">
      <c r="A21" s="3">
        <v>7073</v>
      </c>
      <c r="B21" s="2" t="s">
        <v>36</v>
      </c>
      <c r="C21" s="3" t="s">
        <v>37</v>
      </c>
      <c r="D21" s="4">
        <v>25</v>
      </c>
      <c r="E21" s="4" t="s">
        <v>18</v>
      </c>
      <c r="F21" s="4">
        <v>15</v>
      </c>
      <c r="G21" s="66" t="s">
        <v>18</v>
      </c>
      <c r="H21" s="66">
        <v>15</v>
      </c>
      <c r="I21" s="66" t="s">
        <v>18</v>
      </c>
      <c r="J21" s="4">
        <v>35</v>
      </c>
      <c r="K21" s="4">
        <f t="shared" si="2"/>
        <v>75</v>
      </c>
      <c r="L21" s="4">
        <v>3</v>
      </c>
    </row>
    <row r="22" spans="1:12" ht="26.25" x14ac:dyDescent="0.25">
      <c r="A22" s="90" t="s">
        <v>38</v>
      </c>
      <c r="B22" s="91" t="s">
        <v>39</v>
      </c>
      <c r="C22" s="90" t="s">
        <v>40</v>
      </c>
      <c r="D22" s="92">
        <v>30</v>
      </c>
      <c r="E22" s="92" t="s">
        <v>18</v>
      </c>
      <c r="F22" s="92">
        <v>20</v>
      </c>
      <c r="G22" s="93">
        <v>20</v>
      </c>
      <c r="H22" s="93" t="s">
        <v>18</v>
      </c>
      <c r="I22" s="93" t="s">
        <v>18</v>
      </c>
      <c r="J22" s="92">
        <v>50</v>
      </c>
      <c r="K22" s="92">
        <f t="shared" si="2"/>
        <v>100</v>
      </c>
      <c r="L22" s="92">
        <v>4</v>
      </c>
    </row>
    <row r="23" spans="1:12" ht="26.25" x14ac:dyDescent="0.25">
      <c r="A23" s="3">
        <v>7125</v>
      </c>
      <c r="B23" s="2" t="s">
        <v>41</v>
      </c>
      <c r="C23" s="3" t="s">
        <v>42</v>
      </c>
      <c r="D23" s="4">
        <v>40</v>
      </c>
      <c r="E23" s="4" t="s">
        <v>18</v>
      </c>
      <c r="F23" s="4">
        <v>30</v>
      </c>
      <c r="G23" s="66" t="s">
        <v>18</v>
      </c>
      <c r="H23" s="66">
        <v>30</v>
      </c>
      <c r="I23" s="66" t="s">
        <v>18</v>
      </c>
      <c r="J23" s="4">
        <v>55</v>
      </c>
      <c r="K23" s="4">
        <f t="shared" si="2"/>
        <v>125</v>
      </c>
      <c r="L23" s="4">
        <v>5</v>
      </c>
    </row>
    <row r="24" spans="1:12" x14ac:dyDescent="0.25">
      <c r="A24" s="3">
        <v>7076</v>
      </c>
      <c r="B24" s="2" t="s">
        <v>43</v>
      </c>
      <c r="C24" s="3" t="s">
        <v>44</v>
      </c>
      <c r="D24" s="4">
        <v>25</v>
      </c>
      <c r="E24" s="4" t="s">
        <v>18</v>
      </c>
      <c r="F24" s="4">
        <v>15</v>
      </c>
      <c r="G24" s="66" t="s">
        <v>18</v>
      </c>
      <c r="H24" s="66">
        <v>10</v>
      </c>
      <c r="I24" s="66">
        <v>5</v>
      </c>
      <c r="J24" s="4">
        <v>35</v>
      </c>
      <c r="K24" s="4">
        <f t="shared" si="2"/>
        <v>75</v>
      </c>
      <c r="L24" s="4">
        <v>3</v>
      </c>
    </row>
    <row r="25" spans="1:12" x14ac:dyDescent="0.25">
      <c r="A25" s="3">
        <v>7124</v>
      </c>
      <c r="B25" s="2" t="s">
        <v>45</v>
      </c>
      <c r="C25" s="3" t="s">
        <v>46</v>
      </c>
      <c r="D25" s="4">
        <v>25</v>
      </c>
      <c r="E25" s="4" t="s">
        <v>18</v>
      </c>
      <c r="F25" s="4">
        <v>15</v>
      </c>
      <c r="G25" s="66" t="s">
        <v>18</v>
      </c>
      <c r="H25" s="66">
        <v>10</v>
      </c>
      <c r="I25" s="66">
        <v>5</v>
      </c>
      <c r="J25" s="4">
        <v>35</v>
      </c>
      <c r="K25" s="4">
        <f t="shared" si="2"/>
        <v>75</v>
      </c>
      <c r="L25" s="4">
        <v>3</v>
      </c>
    </row>
    <row r="26" spans="1:12" ht="15" customHeight="1" x14ac:dyDescent="0.25">
      <c r="A26" s="285" t="s">
        <v>29</v>
      </c>
      <c r="B26" s="286"/>
      <c r="C26" s="287"/>
      <c r="D26" s="5">
        <f t="shared" ref="D26:J26" si="3">SUM(D19:D25)</f>
        <v>220</v>
      </c>
      <c r="E26" s="5">
        <f t="shared" si="3"/>
        <v>0</v>
      </c>
      <c r="F26" s="5">
        <f t="shared" si="3"/>
        <v>160</v>
      </c>
      <c r="G26" s="67">
        <f t="shared" si="3"/>
        <v>20</v>
      </c>
      <c r="H26" s="67">
        <f t="shared" si="3"/>
        <v>115</v>
      </c>
      <c r="I26" s="67">
        <f t="shared" si="3"/>
        <v>25</v>
      </c>
      <c r="J26" s="5">
        <f t="shared" si="3"/>
        <v>370</v>
      </c>
      <c r="K26" s="5">
        <f t="shared" si="2"/>
        <v>750</v>
      </c>
      <c r="L26" s="5">
        <f>SUM(L19:L25)</f>
        <v>30</v>
      </c>
    </row>
    <row r="27" spans="1:12" ht="15" customHeight="1" x14ac:dyDescent="0.25">
      <c r="A27" s="285" t="s">
        <v>30</v>
      </c>
      <c r="B27" s="286"/>
      <c r="C27" s="287"/>
      <c r="D27" s="88">
        <f>D26/K26</f>
        <v>0.29333333333333333</v>
      </c>
      <c r="E27" s="88">
        <f>E26/K26</f>
        <v>0</v>
      </c>
      <c r="F27" s="88">
        <f>F26/K26</f>
        <v>0.21333333333333335</v>
      </c>
      <c r="G27" s="89">
        <f>G26/K26</f>
        <v>2.6666666666666668E-2</v>
      </c>
      <c r="H27" s="89">
        <f>H26/K26</f>
        <v>0.15333333333333332</v>
      </c>
      <c r="I27" s="89">
        <f>I26/K26</f>
        <v>3.3333333333333333E-2</v>
      </c>
      <c r="J27" s="88">
        <f>J26/K26</f>
        <v>0.49333333333333335</v>
      </c>
      <c r="K27" s="88">
        <f t="shared" si="2"/>
        <v>1</v>
      </c>
      <c r="L27" s="7"/>
    </row>
    <row r="28" spans="1:12" s="10" customFormat="1" ht="15.75" customHeight="1" x14ac:dyDescent="0.2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</row>
    <row r="29" spans="1:12" s="10" customFormat="1" ht="15" customHeight="1" x14ac:dyDescent="0.2">
      <c r="A29" s="278" t="s">
        <v>47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80"/>
    </row>
    <row r="30" spans="1:12" s="10" customFormat="1" ht="12.75" customHeight="1" x14ac:dyDescent="0.2">
      <c r="A30" s="281" t="s">
        <v>3</v>
      </c>
      <c r="B30" s="283" t="s">
        <v>4</v>
      </c>
      <c r="C30" s="283" t="s">
        <v>5</v>
      </c>
      <c r="D30" s="284" t="s">
        <v>6</v>
      </c>
      <c r="E30" s="284"/>
      <c r="F30" s="284"/>
      <c r="G30" s="284"/>
      <c r="H30" s="284"/>
      <c r="I30" s="284"/>
      <c r="J30" s="284" t="s">
        <v>7</v>
      </c>
      <c r="K30" s="284" t="s">
        <v>8</v>
      </c>
      <c r="L30" s="284" t="s">
        <v>9</v>
      </c>
    </row>
    <row r="31" spans="1:12" s="10" customFormat="1" ht="12.75" x14ac:dyDescent="0.2">
      <c r="A31" s="282"/>
      <c r="B31" s="283"/>
      <c r="C31" s="283"/>
      <c r="D31" s="52" t="s">
        <v>10</v>
      </c>
      <c r="E31" s="52" t="s">
        <v>11</v>
      </c>
      <c r="F31" s="52" t="s">
        <v>12</v>
      </c>
      <c r="G31" s="65" t="s">
        <v>13</v>
      </c>
      <c r="H31" s="65" t="s">
        <v>14</v>
      </c>
      <c r="I31" s="65" t="s">
        <v>15</v>
      </c>
      <c r="J31" s="284"/>
      <c r="K31" s="284"/>
      <c r="L31" s="284"/>
    </row>
    <row r="32" spans="1:12" s="10" customFormat="1" ht="12.75" x14ac:dyDescent="0.2">
      <c r="A32" s="2">
        <v>7123</v>
      </c>
      <c r="B32" s="2" t="s">
        <v>48</v>
      </c>
      <c r="C32" s="3" t="s">
        <v>49</v>
      </c>
      <c r="D32" s="4">
        <v>30</v>
      </c>
      <c r="E32" s="4" t="s">
        <v>18</v>
      </c>
      <c r="F32" s="4">
        <v>20</v>
      </c>
      <c r="G32" s="66" t="s">
        <v>18</v>
      </c>
      <c r="H32" s="66">
        <v>20</v>
      </c>
      <c r="I32" s="66" t="s">
        <v>18</v>
      </c>
      <c r="J32" s="4">
        <v>50</v>
      </c>
      <c r="K32" s="4">
        <f t="shared" ref="K32:K40" si="4">SUM(D32,E32,F32,J32)</f>
        <v>100</v>
      </c>
      <c r="L32" s="4">
        <v>4</v>
      </c>
    </row>
    <row r="33" spans="1:12" x14ac:dyDescent="0.25">
      <c r="A33" s="3">
        <v>7340</v>
      </c>
      <c r="B33" s="2" t="s">
        <v>50</v>
      </c>
      <c r="C33" s="3" t="s">
        <v>51</v>
      </c>
      <c r="D33" s="4">
        <v>25</v>
      </c>
      <c r="E33" s="4" t="s">
        <v>18</v>
      </c>
      <c r="F33" s="4">
        <v>15</v>
      </c>
      <c r="G33" s="66" t="s">
        <v>18</v>
      </c>
      <c r="H33" s="66">
        <v>15</v>
      </c>
      <c r="I33" s="66" t="s">
        <v>18</v>
      </c>
      <c r="J33" s="4">
        <v>35</v>
      </c>
      <c r="K33" s="4">
        <f t="shared" si="4"/>
        <v>75</v>
      </c>
      <c r="L33" s="4">
        <v>3</v>
      </c>
    </row>
    <row r="34" spans="1:12" x14ac:dyDescent="0.25">
      <c r="A34" s="3">
        <v>7131</v>
      </c>
      <c r="B34" s="2" t="s">
        <v>52</v>
      </c>
      <c r="C34" s="3" t="s">
        <v>53</v>
      </c>
      <c r="D34" s="4">
        <v>40</v>
      </c>
      <c r="E34" s="4" t="s">
        <v>18</v>
      </c>
      <c r="F34" s="4">
        <v>30</v>
      </c>
      <c r="G34" s="66" t="s">
        <v>18</v>
      </c>
      <c r="H34" s="66">
        <v>20</v>
      </c>
      <c r="I34" s="66">
        <v>10</v>
      </c>
      <c r="J34" s="4">
        <v>80</v>
      </c>
      <c r="K34" s="4">
        <f t="shared" si="4"/>
        <v>150</v>
      </c>
      <c r="L34" s="4">
        <v>6</v>
      </c>
    </row>
    <row r="35" spans="1:12" x14ac:dyDescent="0.25">
      <c r="A35" s="2">
        <v>7132</v>
      </c>
      <c r="B35" s="2" t="s">
        <v>54</v>
      </c>
      <c r="C35" s="3" t="s">
        <v>55</v>
      </c>
      <c r="D35" s="4">
        <v>35</v>
      </c>
      <c r="E35" s="4" t="s">
        <v>18</v>
      </c>
      <c r="F35" s="4">
        <v>30</v>
      </c>
      <c r="G35" s="66" t="s">
        <v>18</v>
      </c>
      <c r="H35" s="66">
        <v>15</v>
      </c>
      <c r="I35" s="66">
        <v>15</v>
      </c>
      <c r="J35" s="4">
        <v>60</v>
      </c>
      <c r="K35" s="4">
        <f t="shared" si="4"/>
        <v>125</v>
      </c>
      <c r="L35" s="4">
        <v>5</v>
      </c>
    </row>
    <row r="36" spans="1:12" ht="26.25" x14ac:dyDescent="0.25">
      <c r="A36" s="3">
        <v>7397</v>
      </c>
      <c r="B36" s="2" t="s">
        <v>56</v>
      </c>
      <c r="C36" s="3" t="s">
        <v>57</v>
      </c>
      <c r="D36" s="4">
        <v>25</v>
      </c>
      <c r="E36" s="4" t="s">
        <v>18</v>
      </c>
      <c r="F36" s="4">
        <v>15</v>
      </c>
      <c r="G36" s="66" t="s">
        <v>18</v>
      </c>
      <c r="H36" s="66">
        <v>10</v>
      </c>
      <c r="I36" s="66">
        <v>5</v>
      </c>
      <c r="J36" s="4">
        <v>35</v>
      </c>
      <c r="K36" s="4">
        <f t="shared" si="4"/>
        <v>75</v>
      </c>
      <c r="L36" s="4">
        <v>3</v>
      </c>
    </row>
    <row r="37" spans="1:12" x14ac:dyDescent="0.25">
      <c r="A37" s="2">
        <v>7323</v>
      </c>
      <c r="B37" s="2" t="s">
        <v>58</v>
      </c>
      <c r="C37" s="3" t="s">
        <v>46</v>
      </c>
      <c r="D37" s="4">
        <v>40</v>
      </c>
      <c r="E37" s="4" t="s">
        <v>18</v>
      </c>
      <c r="F37" s="4">
        <v>25</v>
      </c>
      <c r="G37" s="66" t="s">
        <v>18</v>
      </c>
      <c r="H37" s="66">
        <v>20</v>
      </c>
      <c r="I37" s="66">
        <v>5</v>
      </c>
      <c r="J37" s="4">
        <v>85</v>
      </c>
      <c r="K37" s="4">
        <f t="shared" si="4"/>
        <v>150</v>
      </c>
      <c r="L37" s="4">
        <v>6</v>
      </c>
    </row>
    <row r="38" spans="1:12" x14ac:dyDescent="0.25">
      <c r="A38" s="3">
        <v>7150</v>
      </c>
      <c r="B38" s="2" t="s">
        <v>59</v>
      </c>
      <c r="C38" s="3" t="s">
        <v>60</v>
      </c>
      <c r="D38" s="4">
        <v>25</v>
      </c>
      <c r="E38" s="4" t="s">
        <v>18</v>
      </c>
      <c r="F38" s="4">
        <v>15</v>
      </c>
      <c r="G38" s="66">
        <v>15</v>
      </c>
      <c r="H38" s="66" t="s">
        <v>18</v>
      </c>
      <c r="I38" s="66" t="s">
        <v>18</v>
      </c>
      <c r="J38" s="4">
        <v>35</v>
      </c>
      <c r="K38" s="4">
        <f t="shared" si="4"/>
        <v>75</v>
      </c>
      <c r="L38" s="4">
        <v>3</v>
      </c>
    </row>
    <row r="39" spans="1:12" ht="15" customHeight="1" x14ac:dyDescent="0.25">
      <c r="A39" s="285" t="s">
        <v>29</v>
      </c>
      <c r="B39" s="286"/>
      <c r="C39" s="287"/>
      <c r="D39" s="5">
        <f t="shared" ref="D39:J39" si="5">SUM(D32:D38)</f>
        <v>220</v>
      </c>
      <c r="E39" s="5">
        <f t="shared" si="5"/>
        <v>0</v>
      </c>
      <c r="F39" s="5">
        <f t="shared" si="5"/>
        <v>150</v>
      </c>
      <c r="G39" s="67">
        <f t="shared" si="5"/>
        <v>15</v>
      </c>
      <c r="H39" s="67">
        <f t="shared" si="5"/>
        <v>100</v>
      </c>
      <c r="I39" s="67">
        <f t="shared" si="5"/>
        <v>35</v>
      </c>
      <c r="J39" s="5">
        <f t="shared" si="5"/>
        <v>380</v>
      </c>
      <c r="K39" s="5">
        <f t="shared" si="4"/>
        <v>750</v>
      </c>
      <c r="L39" s="5">
        <f>SUM(L32:L38)</f>
        <v>30</v>
      </c>
    </row>
    <row r="40" spans="1:12" ht="15" customHeight="1" x14ac:dyDescent="0.25">
      <c r="A40" s="285" t="s">
        <v>30</v>
      </c>
      <c r="B40" s="286"/>
      <c r="C40" s="287"/>
      <c r="D40" s="6">
        <f>D39/K39</f>
        <v>0.29333333333333333</v>
      </c>
      <c r="E40" s="6">
        <f>E39/K39</f>
        <v>0</v>
      </c>
      <c r="F40" s="6">
        <f>F39/K39</f>
        <v>0.2</v>
      </c>
      <c r="G40" s="68">
        <f>G39/K39</f>
        <v>0.02</v>
      </c>
      <c r="H40" s="68">
        <f>H39/K39</f>
        <v>0.13333333333333333</v>
      </c>
      <c r="I40" s="68">
        <f>I39/K39</f>
        <v>4.6666666666666669E-2</v>
      </c>
      <c r="J40" s="6">
        <f>J39/K39</f>
        <v>0.50666666666666671</v>
      </c>
      <c r="K40" s="6">
        <f t="shared" si="4"/>
        <v>1</v>
      </c>
      <c r="L40" s="7"/>
    </row>
    <row r="41" spans="1:12" x14ac:dyDescent="0.25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</row>
    <row r="42" spans="1:12" ht="15" customHeight="1" x14ac:dyDescent="0.25">
      <c r="A42" s="278" t="s">
        <v>61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80"/>
    </row>
    <row r="43" spans="1:12" ht="15" customHeight="1" x14ac:dyDescent="0.25">
      <c r="A43" s="281" t="s">
        <v>3</v>
      </c>
      <c r="B43" s="283" t="s">
        <v>4</v>
      </c>
      <c r="C43" s="283" t="s">
        <v>5</v>
      </c>
      <c r="D43" s="284" t="s">
        <v>6</v>
      </c>
      <c r="E43" s="284"/>
      <c r="F43" s="284"/>
      <c r="G43" s="284"/>
      <c r="H43" s="284"/>
      <c r="I43" s="284"/>
      <c r="J43" s="284" t="s">
        <v>7</v>
      </c>
      <c r="K43" s="284" t="s">
        <v>8</v>
      </c>
      <c r="L43" s="284" t="s">
        <v>9</v>
      </c>
    </row>
    <row r="44" spans="1:12" s="10" customFormat="1" ht="12.75" x14ac:dyDescent="0.2">
      <c r="A44" s="282"/>
      <c r="B44" s="283"/>
      <c r="C44" s="283"/>
      <c r="D44" s="52" t="s">
        <v>10</v>
      </c>
      <c r="E44" s="52" t="s">
        <v>11</v>
      </c>
      <c r="F44" s="52" t="s">
        <v>12</v>
      </c>
      <c r="G44" s="65" t="s">
        <v>13</v>
      </c>
      <c r="H44" s="65" t="s">
        <v>14</v>
      </c>
      <c r="I44" s="65" t="s">
        <v>15</v>
      </c>
      <c r="J44" s="284"/>
      <c r="K44" s="284"/>
      <c r="L44" s="284"/>
    </row>
    <row r="45" spans="1:12" s="10" customFormat="1" ht="12.75" x14ac:dyDescent="0.2">
      <c r="A45" s="3">
        <v>7136</v>
      </c>
      <c r="B45" s="2" t="s">
        <v>62</v>
      </c>
      <c r="C45" s="3" t="s">
        <v>44</v>
      </c>
      <c r="D45" s="4">
        <v>40</v>
      </c>
      <c r="E45" s="4" t="s">
        <v>18</v>
      </c>
      <c r="F45" s="4">
        <v>30</v>
      </c>
      <c r="G45" s="66" t="s">
        <v>18</v>
      </c>
      <c r="H45" s="66">
        <v>20</v>
      </c>
      <c r="I45" s="66">
        <v>10</v>
      </c>
      <c r="J45" s="4">
        <v>80</v>
      </c>
      <c r="K45" s="4">
        <f t="shared" ref="K45:K52" si="6">SUM(D45,E45,F45,J45)</f>
        <v>150</v>
      </c>
      <c r="L45" s="4">
        <v>6</v>
      </c>
    </row>
    <row r="46" spans="1:12" x14ac:dyDescent="0.25">
      <c r="A46" s="3">
        <v>7135</v>
      </c>
      <c r="B46" s="2" t="s">
        <v>63</v>
      </c>
      <c r="C46" s="3" t="s">
        <v>64</v>
      </c>
      <c r="D46" s="4">
        <v>40</v>
      </c>
      <c r="E46" s="4" t="s">
        <v>18</v>
      </c>
      <c r="F46" s="4">
        <v>30</v>
      </c>
      <c r="G46" s="66" t="s">
        <v>18</v>
      </c>
      <c r="H46" s="66">
        <v>20</v>
      </c>
      <c r="I46" s="66">
        <v>10</v>
      </c>
      <c r="J46" s="4">
        <v>80</v>
      </c>
      <c r="K46" s="4">
        <f t="shared" si="6"/>
        <v>150</v>
      </c>
      <c r="L46" s="4">
        <v>6</v>
      </c>
    </row>
    <row r="47" spans="1:12" s="10" customFormat="1" ht="12.75" x14ac:dyDescent="0.2">
      <c r="A47" s="3">
        <v>7174</v>
      </c>
      <c r="B47" s="2" t="s">
        <v>65</v>
      </c>
      <c r="C47" s="3" t="s">
        <v>55</v>
      </c>
      <c r="D47" s="4">
        <v>35</v>
      </c>
      <c r="E47" s="4" t="s">
        <v>18</v>
      </c>
      <c r="F47" s="4">
        <v>30</v>
      </c>
      <c r="G47" s="66" t="s">
        <v>18</v>
      </c>
      <c r="H47" s="66">
        <v>15</v>
      </c>
      <c r="I47" s="66">
        <v>15</v>
      </c>
      <c r="J47" s="4">
        <v>85</v>
      </c>
      <c r="K47" s="4">
        <f t="shared" si="6"/>
        <v>150</v>
      </c>
      <c r="L47" s="4">
        <v>6</v>
      </c>
    </row>
    <row r="48" spans="1:12" s="10" customFormat="1" ht="12.75" x14ac:dyDescent="0.2">
      <c r="A48" s="3">
        <v>7175</v>
      </c>
      <c r="B48" s="2" t="s">
        <v>66</v>
      </c>
      <c r="C48" s="3" t="s">
        <v>55</v>
      </c>
      <c r="D48" s="4">
        <v>35</v>
      </c>
      <c r="E48" s="4" t="s">
        <v>18</v>
      </c>
      <c r="F48" s="4">
        <v>20</v>
      </c>
      <c r="G48" s="66">
        <v>5</v>
      </c>
      <c r="H48" s="66">
        <v>10</v>
      </c>
      <c r="I48" s="66">
        <v>5</v>
      </c>
      <c r="J48" s="4">
        <v>70</v>
      </c>
      <c r="K48" s="4">
        <f t="shared" si="6"/>
        <v>125</v>
      </c>
      <c r="L48" s="4">
        <v>5</v>
      </c>
    </row>
    <row r="49" spans="1:12" x14ac:dyDescent="0.25">
      <c r="A49" s="3">
        <v>7383</v>
      </c>
      <c r="B49" s="2" t="s">
        <v>67</v>
      </c>
      <c r="C49" s="3" t="s">
        <v>28</v>
      </c>
      <c r="D49" s="4" t="s">
        <v>18</v>
      </c>
      <c r="E49" s="4" t="s">
        <v>18</v>
      </c>
      <c r="F49" s="4">
        <v>20</v>
      </c>
      <c r="G49" s="66" t="s">
        <v>18</v>
      </c>
      <c r="H49" s="66" t="s">
        <v>18</v>
      </c>
      <c r="I49" s="66">
        <v>20</v>
      </c>
      <c r="J49" s="4">
        <v>55</v>
      </c>
      <c r="K49" s="4">
        <f t="shared" si="6"/>
        <v>75</v>
      </c>
      <c r="L49" s="4">
        <v>3</v>
      </c>
    </row>
    <row r="50" spans="1:12" x14ac:dyDescent="0.25">
      <c r="A50" s="3">
        <v>7084</v>
      </c>
      <c r="B50" s="2" t="s">
        <v>68</v>
      </c>
      <c r="C50" s="3" t="s">
        <v>69</v>
      </c>
      <c r="D50" s="4">
        <v>30</v>
      </c>
      <c r="E50" s="4" t="s">
        <v>18</v>
      </c>
      <c r="F50" s="4">
        <v>20</v>
      </c>
      <c r="G50" s="66" t="s">
        <v>18</v>
      </c>
      <c r="H50" s="66">
        <v>15</v>
      </c>
      <c r="I50" s="66">
        <v>5</v>
      </c>
      <c r="J50" s="4">
        <v>50</v>
      </c>
      <c r="K50" s="4">
        <f t="shared" si="6"/>
        <v>100</v>
      </c>
      <c r="L50" s="4">
        <v>4</v>
      </c>
    </row>
    <row r="51" spans="1:12" ht="15" customHeight="1" x14ac:dyDescent="0.25">
      <c r="A51" s="285" t="s">
        <v>70</v>
      </c>
      <c r="B51" s="286"/>
      <c r="C51" s="287"/>
      <c r="D51" s="5">
        <f t="shared" ref="D51:J51" si="7">SUM(D45:D50)</f>
        <v>180</v>
      </c>
      <c r="E51" s="5">
        <f t="shared" si="7"/>
        <v>0</v>
      </c>
      <c r="F51" s="5">
        <f t="shared" si="7"/>
        <v>150</v>
      </c>
      <c r="G51" s="67">
        <f t="shared" si="7"/>
        <v>5</v>
      </c>
      <c r="H51" s="67">
        <f t="shared" si="7"/>
        <v>80</v>
      </c>
      <c r="I51" s="67">
        <f t="shared" si="7"/>
        <v>65</v>
      </c>
      <c r="J51" s="5">
        <f t="shared" si="7"/>
        <v>420</v>
      </c>
      <c r="K51" s="5">
        <f t="shared" si="6"/>
        <v>750</v>
      </c>
      <c r="L51" s="5">
        <f>SUM(L45:L50)</f>
        <v>30</v>
      </c>
    </row>
    <row r="52" spans="1:12" ht="15" customHeight="1" x14ac:dyDescent="0.25">
      <c r="A52" s="290" t="s">
        <v>71</v>
      </c>
      <c r="B52" s="291"/>
      <c r="C52" s="292"/>
      <c r="D52" s="6">
        <f>D51/K51</f>
        <v>0.24</v>
      </c>
      <c r="E52" s="6">
        <f>E51/K51</f>
        <v>0</v>
      </c>
      <c r="F52" s="6">
        <f>F51/K51</f>
        <v>0.2</v>
      </c>
      <c r="G52" s="68">
        <f>G51/K51</f>
        <v>6.6666666666666671E-3</v>
      </c>
      <c r="H52" s="68">
        <f>H51/K51</f>
        <v>0.10666666666666667</v>
      </c>
      <c r="I52" s="68">
        <f>I51/K51</f>
        <v>8.666666666666667E-2</v>
      </c>
      <c r="J52" s="6">
        <f>J51/K51</f>
        <v>0.56000000000000005</v>
      </c>
      <c r="K52" s="6">
        <f t="shared" si="6"/>
        <v>1</v>
      </c>
      <c r="L52" s="7"/>
    </row>
    <row r="53" spans="1:12" x14ac:dyDescent="0.25">
      <c r="A53" s="288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</row>
    <row r="54" spans="1:12" ht="15" customHeight="1" x14ac:dyDescent="0.25">
      <c r="A54" s="278" t="s">
        <v>72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80"/>
    </row>
    <row r="55" spans="1:12" ht="15" customHeight="1" x14ac:dyDescent="0.25">
      <c r="A55" s="281" t="s">
        <v>3</v>
      </c>
      <c r="B55" s="283" t="s">
        <v>4</v>
      </c>
      <c r="C55" s="283" t="s">
        <v>5</v>
      </c>
      <c r="D55" s="284" t="s">
        <v>6</v>
      </c>
      <c r="E55" s="284"/>
      <c r="F55" s="284"/>
      <c r="G55" s="284"/>
      <c r="H55" s="284"/>
      <c r="I55" s="284"/>
      <c r="J55" s="284" t="s">
        <v>7</v>
      </c>
      <c r="K55" s="284" t="s">
        <v>8</v>
      </c>
      <c r="L55" s="284" t="s">
        <v>9</v>
      </c>
    </row>
    <row r="56" spans="1:12" x14ac:dyDescent="0.25">
      <c r="A56" s="282"/>
      <c r="B56" s="283"/>
      <c r="C56" s="283"/>
      <c r="D56" s="52" t="s">
        <v>10</v>
      </c>
      <c r="E56" s="52" t="s">
        <v>11</v>
      </c>
      <c r="F56" s="52" t="s">
        <v>12</v>
      </c>
      <c r="G56" s="65" t="s">
        <v>13</v>
      </c>
      <c r="H56" s="65" t="s">
        <v>14</v>
      </c>
      <c r="I56" s="65" t="s">
        <v>15</v>
      </c>
      <c r="J56" s="284"/>
      <c r="K56" s="284"/>
      <c r="L56" s="284"/>
    </row>
    <row r="57" spans="1:12" x14ac:dyDescent="0.25">
      <c r="A57" s="3">
        <v>7177</v>
      </c>
      <c r="B57" s="2" t="s">
        <v>73</v>
      </c>
      <c r="C57" s="3" t="s">
        <v>64</v>
      </c>
      <c r="D57" s="4">
        <v>40</v>
      </c>
      <c r="E57" s="4" t="s">
        <v>18</v>
      </c>
      <c r="F57" s="4">
        <v>25</v>
      </c>
      <c r="G57" s="66" t="s">
        <v>18</v>
      </c>
      <c r="H57" s="66">
        <v>17</v>
      </c>
      <c r="I57" s="66">
        <v>8</v>
      </c>
      <c r="J57" s="4">
        <v>85</v>
      </c>
      <c r="K57" s="4">
        <f>SUM(D57,E57,F57,J57)</f>
        <v>150</v>
      </c>
      <c r="L57" s="4">
        <v>6</v>
      </c>
    </row>
    <row r="58" spans="1:12" ht="26.25" x14ac:dyDescent="0.25">
      <c r="A58" s="3">
        <v>7398</v>
      </c>
      <c r="B58" s="57" t="s">
        <v>74</v>
      </c>
      <c r="C58" s="3" t="s">
        <v>46</v>
      </c>
      <c r="D58" s="4">
        <v>40</v>
      </c>
      <c r="E58" s="4" t="s">
        <v>18</v>
      </c>
      <c r="F58" s="4">
        <v>30</v>
      </c>
      <c r="G58" s="66" t="s">
        <v>18</v>
      </c>
      <c r="H58" s="66">
        <v>25</v>
      </c>
      <c r="I58" s="66">
        <v>5</v>
      </c>
      <c r="J58" s="4">
        <v>80</v>
      </c>
      <c r="K58" s="4">
        <f>SUM(D58,E58,F58,J58)</f>
        <v>150</v>
      </c>
      <c r="L58" s="4">
        <v>6</v>
      </c>
    </row>
    <row r="59" spans="1:12" s="10" customFormat="1" ht="12.75" x14ac:dyDescent="0.2">
      <c r="A59" s="3">
        <v>7178</v>
      </c>
      <c r="B59" s="2" t="s">
        <v>75</v>
      </c>
      <c r="C59" s="3" t="s">
        <v>44</v>
      </c>
      <c r="D59" s="4">
        <v>35</v>
      </c>
      <c r="E59" s="4" t="s">
        <v>18</v>
      </c>
      <c r="F59" s="4">
        <v>30</v>
      </c>
      <c r="G59" s="66" t="s">
        <v>18</v>
      </c>
      <c r="H59" s="66">
        <v>20</v>
      </c>
      <c r="I59" s="66">
        <v>10</v>
      </c>
      <c r="J59" s="4">
        <v>85</v>
      </c>
      <c r="K59" s="4">
        <f>SUM(D59,E59,F59,J59)</f>
        <v>150</v>
      </c>
      <c r="L59" s="4">
        <v>6</v>
      </c>
    </row>
    <row r="60" spans="1:12" s="10" customFormat="1" ht="12.75" customHeight="1" x14ac:dyDescent="0.2">
      <c r="A60" s="285" t="s">
        <v>29</v>
      </c>
      <c r="B60" s="286"/>
      <c r="C60" s="287"/>
      <c r="D60" s="5">
        <f t="shared" ref="D60:J60" si="8">SUM(D57:D59)</f>
        <v>115</v>
      </c>
      <c r="E60" s="5">
        <f t="shared" si="8"/>
        <v>0</v>
      </c>
      <c r="F60" s="5">
        <f t="shared" si="8"/>
        <v>85</v>
      </c>
      <c r="G60" s="67">
        <f t="shared" si="8"/>
        <v>0</v>
      </c>
      <c r="H60" s="67">
        <f t="shared" si="8"/>
        <v>62</v>
      </c>
      <c r="I60" s="67">
        <f t="shared" si="8"/>
        <v>23</v>
      </c>
      <c r="J60" s="5">
        <f t="shared" si="8"/>
        <v>250</v>
      </c>
      <c r="K60" s="5">
        <f>SUM(D60,E60,F60,J60)</f>
        <v>450</v>
      </c>
      <c r="L60" s="5">
        <f>SUM(L57:L59)</f>
        <v>18</v>
      </c>
    </row>
    <row r="61" spans="1:12" ht="15" customHeight="1" x14ac:dyDescent="0.25">
      <c r="A61" s="285" t="s">
        <v>30</v>
      </c>
      <c r="B61" s="286"/>
      <c r="C61" s="287"/>
      <c r="D61" s="6">
        <f>D60/K60</f>
        <v>0.25555555555555554</v>
      </c>
      <c r="E61" s="6">
        <f>E60/K60</f>
        <v>0</v>
      </c>
      <c r="F61" s="6">
        <f>F60/K60</f>
        <v>0.18888888888888888</v>
      </c>
      <c r="G61" s="68">
        <f>G60/K60</f>
        <v>0</v>
      </c>
      <c r="H61" s="68">
        <f>H60/K60</f>
        <v>0.13777777777777778</v>
      </c>
      <c r="I61" s="68">
        <f>I60/K60</f>
        <v>5.1111111111111114E-2</v>
      </c>
      <c r="J61" s="6">
        <f>J60/K60</f>
        <v>0.55555555555555558</v>
      </c>
      <c r="K61" s="6">
        <f>SUM(D61,E61,F61,J61)</f>
        <v>1</v>
      </c>
      <c r="L61" s="7"/>
    </row>
    <row r="62" spans="1:12" s="10" customFormat="1" ht="15" customHeight="1" x14ac:dyDescent="0.2">
      <c r="A62" s="293" t="s">
        <v>76</v>
      </c>
      <c r="B62" s="294"/>
      <c r="C62" s="294"/>
      <c r="D62" s="295" t="s">
        <v>77</v>
      </c>
      <c r="E62" s="295"/>
      <c r="F62" s="295"/>
      <c r="G62" s="295"/>
      <c r="H62" s="295"/>
      <c r="I62" s="295"/>
      <c r="J62" s="295"/>
      <c r="K62" s="296"/>
      <c r="L62" s="8">
        <f>30-L60</f>
        <v>12</v>
      </c>
    </row>
    <row r="63" spans="1:12" s="10" customFormat="1" ht="12.75" x14ac:dyDescent="0.2">
      <c r="A63" s="90">
        <v>7147</v>
      </c>
      <c r="B63" s="91" t="s">
        <v>78</v>
      </c>
      <c r="C63" s="90" t="s">
        <v>79</v>
      </c>
      <c r="D63" s="92">
        <v>30</v>
      </c>
      <c r="E63" s="92" t="s">
        <v>18</v>
      </c>
      <c r="F63" s="92">
        <v>20</v>
      </c>
      <c r="G63" s="93">
        <v>20</v>
      </c>
      <c r="H63" s="93" t="s">
        <v>18</v>
      </c>
      <c r="I63" s="93" t="s">
        <v>18</v>
      </c>
      <c r="J63" s="92">
        <v>50</v>
      </c>
      <c r="K63" s="92">
        <f>SUM(D63,E63,F63,J63)</f>
        <v>100</v>
      </c>
      <c r="L63" s="92">
        <v>4</v>
      </c>
    </row>
    <row r="64" spans="1:12" x14ac:dyDescent="0.25">
      <c r="A64" s="90">
        <v>7271</v>
      </c>
      <c r="B64" s="91" t="s">
        <v>80</v>
      </c>
      <c r="C64" s="90" t="s">
        <v>81</v>
      </c>
      <c r="D64" s="92">
        <v>30</v>
      </c>
      <c r="E64" s="92" t="s">
        <v>18</v>
      </c>
      <c r="F64" s="92">
        <v>20</v>
      </c>
      <c r="G64" s="93">
        <v>20</v>
      </c>
      <c r="H64" s="93" t="s">
        <v>18</v>
      </c>
      <c r="I64" s="93" t="s">
        <v>18</v>
      </c>
      <c r="J64" s="92">
        <v>50</v>
      </c>
      <c r="K64" s="92">
        <f>SUM(D64,E64,F64,J64)</f>
        <v>100</v>
      </c>
      <c r="L64" s="92">
        <v>4</v>
      </c>
    </row>
    <row r="65" spans="1:12" x14ac:dyDescent="0.25">
      <c r="A65" s="90">
        <v>7110</v>
      </c>
      <c r="B65" s="91" t="s">
        <v>82</v>
      </c>
      <c r="C65" s="90" t="s">
        <v>83</v>
      </c>
      <c r="D65" s="92">
        <v>30</v>
      </c>
      <c r="E65" s="92" t="s">
        <v>18</v>
      </c>
      <c r="F65" s="92">
        <v>20</v>
      </c>
      <c r="G65" s="93">
        <v>20</v>
      </c>
      <c r="H65" s="93" t="s">
        <v>18</v>
      </c>
      <c r="I65" s="93" t="s">
        <v>18</v>
      </c>
      <c r="J65" s="92">
        <v>50</v>
      </c>
      <c r="K65" s="92">
        <f>SUM(D65,E65,F65,J65)</f>
        <v>100</v>
      </c>
      <c r="L65" s="92">
        <v>4</v>
      </c>
    </row>
    <row r="66" spans="1:12" x14ac:dyDescent="0.25">
      <c r="A66" s="90">
        <v>7361</v>
      </c>
      <c r="B66" s="91" t="s">
        <v>84</v>
      </c>
      <c r="C66" s="90" t="s">
        <v>85</v>
      </c>
      <c r="D66" s="92">
        <v>30</v>
      </c>
      <c r="E66" s="92" t="s">
        <v>18</v>
      </c>
      <c r="F66" s="92">
        <v>20</v>
      </c>
      <c r="G66" s="93">
        <v>20</v>
      </c>
      <c r="H66" s="93" t="s">
        <v>18</v>
      </c>
      <c r="I66" s="93" t="s">
        <v>18</v>
      </c>
      <c r="J66" s="92">
        <v>50</v>
      </c>
      <c r="K66" s="92">
        <f>SUM(D66,E66,F66,J66)</f>
        <v>100</v>
      </c>
      <c r="L66" s="92">
        <v>4</v>
      </c>
    </row>
    <row r="67" spans="1:12" ht="26.25" x14ac:dyDescent="0.25">
      <c r="A67" s="90" t="s">
        <v>86</v>
      </c>
      <c r="B67" s="91" t="s">
        <v>87</v>
      </c>
      <c r="C67" s="90" t="s">
        <v>40</v>
      </c>
      <c r="D67" s="92">
        <v>30</v>
      </c>
      <c r="E67" s="92" t="s">
        <v>18</v>
      </c>
      <c r="F67" s="92">
        <v>20</v>
      </c>
      <c r="G67" s="93">
        <v>20</v>
      </c>
      <c r="H67" s="93" t="s">
        <v>18</v>
      </c>
      <c r="I67" s="93" t="s">
        <v>18</v>
      </c>
      <c r="J67" s="92">
        <v>50</v>
      </c>
      <c r="K67" s="92">
        <f>SUM(D67,E67,F67,J67)</f>
        <v>100</v>
      </c>
      <c r="L67" s="92">
        <v>4</v>
      </c>
    </row>
    <row r="68" spans="1:12" ht="15" customHeight="1" x14ac:dyDescent="0.25">
      <c r="A68" s="285" t="s">
        <v>88</v>
      </c>
      <c r="B68" s="286"/>
      <c r="C68" s="286"/>
      <c r="D68" s="286"/>
      <c r="E68" s="286"/>
      <c r="F68" s="286"/>
      <c r="G68" s="286"/>
      <c r="H68" s="286"/>
      <c r="I68" s="286"/>
      <c r="J68" s="286"/>
      <c r="K68" s="287"/>
      <c r="L68" s="5">
        <v>30</v>
      </c>
    </row>
    <row r="69" spans="1:12" ht="15" customHeight="1" x14ac:dyDescent="0.25">
      <c r="A69" s="297" t="s">
        <v>89</v>
      </c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9"/>
    </row>
    <row r="70" spans="1:12" ht="15" customHeight="1" x14ac:dyDescent="0.25">
      <c r="A70" s="300" t="s">
        <v>90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2"/>
    </row>
    <row r="71" spans="1:12" s="10" customFormat="1" ht="12.75" customHeight="1" x14ac:dyDescent="0.2">
      <c r="A71" s="300" t="s">
        <v>91</v>
      </c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2"/>
    </row>
    <row r="72" spans="1:12" s="10" customFormat="1" ht="12.75" customHeight="1" x14ac:dyDescent="0.2">
      <c r="A72" s="303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5"/>
    </row>
    <row r="73" spans="1:12" x14ac:dyDescent="0.25">
      <c r="A73" s="54"/>
      <c r="B73" s="54"/>
      <c r="C73" s="54"/>
      <c r="D73" s="54"/>
      <c r="E73" s="54"/>
      <c r="F73" s="54"/>
      <c r="G73" s="69"/>
      <c r="H73" s="69"/>
      <c r="I73" s="69"/>
      <c r="J73" s="54"/>
      <c r="K73" s="54"/>
      <c r="L73" s="54"/>
    </row>
    <row r="74" spans="1:12" ht="15" customHeight="1" x14ac:dyDescent="0.25">
      <c r="A74" s="278" t="s">
        <v>92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80"/>
    </row>
    <row r="75" spans="1:12" ht="15" customHeight="1" x14ac:dyDescent="0.25">
      <c r="A75" s="281" t="s">
        <v>3</v>
      </c>
      <c r="B75" s="283" t="s">
        <v>4</v>
      </c>
      <c r="C75" s="283" t="s">
        <v>5</v>
      </c>
      <c r="D75" s="284" t="s">
        <v>6</v>
      </c>
      <c r="E75" s="284"/>
      <c r="F75" s="284"/>
      <c r="G75" s="284"/>
      <c r="H75" s="284"/>
      <c r="I75" s="284"/>
      <c r="J75" s="284" t="s">
        <v>7</v>
      </c>
      <c r="K75" s="284" t="s">
        <v>8</v>
      </c>
      <c r="L75" s="284" t="s">
        <v>9</v>
      </c>
    </row>
    <row r="76" spans="1:12" x14ac:dyDescent="0.25">
      <c r="A76" s="282"/>
      <c r="B76" s="283"/>
      <c r="C76" s="283"/>
      <c r="D76" s="52" t="s">
        <v>10</v>
      </c>
      <c r="E76" s="52" t="s">
        <v>11</v>
      </c>
      <c r="F76" s="52" t="s">
        <v>12</v>
      </c>
      <c r="G76" s="65" t="s">
        <v>13</v>
      </c>
      <c r="H76" s="65" t="s">
        <v>14</v>
      </c>
      <c r="I76" s="65" t="s">
        <v>15</v>
      </c>
      <c r="J76" s="284"/>
      <c r="K76" s="284"/>
      <c r="L76" s="284"/>
    </row>
    <row r="77" spans="1:12" ht="26.25" x14ac:dyDescent="0.25">
      <c r="A77" s="3">
        <v>7133</v>
      </c>
      <c r="B77" s="2" t="s">
        <v>93</v>
      </c>
      <c r="C77" s="3" t="s">
        <v>42</v>
      </c>
      <c r="D77" s="4">
        <v>25</v>
      </c>
      <c r="E77" s="4" t="s">
        <v>18</v>
      </c>
      <c r="F77" s="4">
        <v>15</v>
      </c>
      <c r="G77" s="66" t="s">
        <v>18</v>
      </c>
      <c r="H77" s="66">
        <v>10</v>
      </c>
      <c r="I77" s="66">
        <v>5</v>
      </c>
      <c r="J77" s="4">
        <v>35</v>
      </c>
      <c r="K77" s="4">
        <f t="shared" ref="K77:K84" si="9">SUM(D77,E77,F77,J77)</f>
        <v>75</v>
      </c>
      <c r="L77" s="4">
        <v>3</v>
      </c>
    </row>
    <row r="78" spans="1:12" x14ac:dyDescent="0.25">
      <c r="A78" s="3">
        <v>7151</v>
      </c>
      <c r="B78" s="2" t="s">
        <v>94</v>
      </c>
      <c r="C78" s="3" t="s">
        <v>42</v>
      </c>
      <c r="D78" s="4">
        <v>25</v>
      </c>
      <c r="E78" s="4" t="s">
        <v>18</v>
      </c>
      <c r="F78" s="4">
        <v>20</v>
      </c>
      <c r="G78" s="66" t="s">
        <v>18</v>
      </c>
      <c r="H78" s="66">
        <v>15</v>
      </c>
      <c r="I78" s="66">
        <v>5</v>
      </c>
      <c r="J78" s="4">
        <v>30</v>
      </c>
      <c r="K78" s="4">
        <f t="shared" si="9"/>
        <v>75</v>
      </c>
      <c r="L78" s="4">
        <v>3</v>
      </c>
    </row>
    <row r="79" spans="1:12" ht="26.25" x14ac:dyDescent="0.25">
      <c r="A79" s="3">
        <v>7343</v>
      </c>
      <c r="B79" s="2" t="s">
        <v>95</v>
      </c>
      <c r="C79" s="3" t="s">
        <v>96</v>
      </c>
      <c r="D79" s="4">
        <v>25</v>
      </c>
      <c r="E79" s="4" t="s">
        <v>18</v>
      </c>
      <c r="F79" s="4">
        <v>15</v>
      </c>
      <c r="G79" s="66" t="s">
        <v>18</v>
      </c>
      <c r="H79" s="66" t="s">
        <v>18</v>
      </c>
      <c r="I79" s="66">
        <v>15</v>
      </c>
      <c r="J79" s="4">
        <v>35</v>
      </c>
      <c r="K79" s="4">
        <f t="shared" si="9"/>
        <v>75</v>
      </c>
      <c r="L79" s="4">
        <v>3</v>
      </c>
    </row>
    <row r="80" spans="1:12" x14ac:dyDescent="0.25">
      <c r="A80" s="3">
        <v>7186</v>
      </c>
      <c r="B80" s="2" t="s">
        <v>97</v>
      </c>
      <c r="C80" s="3" t="s">
        <v>49</v>
      </c>
      <c r="D80" s="4">
        <v>25</v>
      </c>
      <c r="E80" s="4" t="s">
        <v>18</v>
      </c>
      <c r="F80" s="4">
        <v>15</v>
      </c>
      <c r="G80" s="66" t="s">
        <v>98</v>
      </c>
      <c r="H80" s="66">
        <v>10</v>
      </c>
      <c r="I80" s="66">
        <v>5</v>
      </c>
      <c r="J80" s="4">
        <v>35</v>
      </c>
      <c r="K80" s="4">
        <f t="shared" si="9"/>
        <v>75</v>
      </c>
      <c r="L80" s="4">
        <v>3</v>
      </c>
    </row>
    <row r="81" spans="1:12" s="10" customFormat="1" ht="12.75" x14ac:dyDescent="0.2">
      <c r="A81" s="3">
        <v>7384</v>
      </c>
      <c r="B81" s="2" t="s">
        <v>99</v>
      </c>
      <c r="C81" s="3" t="s">
        <v>28</v>
      </c>
      <c r="D81" s="4" t="s">
        <v>18</v>
      </c>
      <c r="E81" s="4" t="s">
        <v>18</v>
      </c>
      <c r="F81" s="4">
        <v>40</v>
      </c>
      <c r="G81" s="66" t="s">
        <v>18</v>
      </c>
      <c r="H81" s="66" t="s">
        <v>18</v>
      </c>
      <c r="I81" s="66">
        <v>40</v>
      </c>
      <c r="J81" s="4">
        <v>60</v>
      </c>
      <c r="K81" s="4">
        <f t="shared" si="9"/>
        <v>100</v>
      </c>
      <c r="L81" s="4">
        <v>4</v>
      </c>
    </row>
    <row r="82" spans="1:12" s="51" customFormat="1" ht="12.75" x14ac:dyDescent="0.2">
      <c r="A82" s="3">
        <v>7032</v>
      </c>
      <c r="B82" s="2" t="s">
        <v>100</v>
      </c>
      <c r="C82" s="3" t="s">
        <v>46</v>
      </c>
      <c r="D82" s="4">
        <v>30</v>
      </c>
      <c r="E82" s="4" t="s">
        <v>18</v>
      </c>
      <c r="F82" s="4">
        <v>10</v>
      </c>
      <c r="G82" s="66" t="s">
        <v>18</v>
      </c>
      <c r="H82" s="66">
        <v>10</v>
      </c>
      <c r="I82" s="66" t="s">
        <v>18</v>
      </c>
      <c r="J82" s="4">
        <v>60</v>
      </c>
      <c r="K82" s="4">
        <f t="shared" si="9"/>
        <v>100</v>
      </c>
      <c r="L82" s="4">
        <v>4</v>
      </c>
    </row>
    <row r="83" spans="1:12" s="51" customFormat="1" ht="12.75" customHeight="1" x14ac:dyDescent="0.2">
      <c r="A83" s="285" t="s">
        <v>29</v>
      </c>
      <c r="B83" s="286"/>
      <c r="C83" s="287"/>
      <c r="D83" s="5">
        <f t="shared" ref="D83:J83" si="10">SUM(D77:D82)</f>
        <v>130</v>
      </c>
      <c r="E83" s="5">
        <f t="shared" si="10"/>
        <v>0</v>
      </c>
      <c r="F83" s="5">
        <f t="shared" si="10"/>
        <v>115</v>
      </c>
      <c r="G83" s="67">
        <f t="shared" si="10"/>
        <v>0</v>
      </c>
      <c r="H83" s="67">
        <f t="shared" si="10"/>
        <v>45</v>
      </c>
      <c r="I83" s="67">
        <f t="shared" si="10"/>
        <v>70</v>
      </c>
      <c r="J83" s="5">
        <f t="shared" si="10"/>
        <v>255</v>
      </c>
      <c r="K83" s="5">
        <f t="shared" si="9"/>
        <v>500</v>
      </c>
      <c r="L83" s="5">
        <f>SUM(L77:L82)</f>
        <v>20</v>
      </c>
    </row>
    <row r="84" spans="1:12" s="51" customFormat="1" ht="12.75" customHeight="1" x14ac:dyDescent="0.2">
      <c r="A84" s="285" t="s">
        <v>30</v>
      </c>
      <c r="B84" s="286"/>
      <c r="C84" s="287"/>
      <c r="D84" s="6">
        <f>D83/K83</f>
        <v>0.26</v>
      </c>
      <c r="E84" s="6">
        <f>E83/K83</f>
        <v>0</v>
      </c>
      <c r="F84" s="6">
        <f>F83/K83</f>
        <v>0.23</v>
      </c>
      <c r="G84" s="68">
        <f>G83/K83</f>
        <v>0</v>
      </c>
      <c r="H84" s="68">
        <f>H83/K83</f>
        <v>0.09</v>
      </c>
      <c r="I84" s="68">
        <f>I83/K83</f>
        <v>0.14000000000000001</v>
      </c>
      <c r="J84" s="6">
        <f>J83/K83</f>
        <v>0.51</v>
      </c>
      <c r="K84" s="6">
        <f t="shared" si="9"/>
        <v>1</v>
      </c>
      <c r="L84" s="7"/>
    </row>
    <row r="85" spans="1:12" s="51" customFormat="1" ht="15" customHeight="1" x14ac:dyDescent="0.2">
      <c r="A85" s="309" t="s">
        <v>101</v>
      </c>
      <c r="B85" s="310"/>
      <c r="C85" s="310"/>
      <c r="D85" s="291"/>
      <c r="E85" s="291"/>
      <c r="F85" s="291"/>
      <c r="G85" s="291"/>
      <c r="H85" s="291"/>
      <c r="I85" s="291"/>
      <c r="J85" s="291"/>
      <c r="K85" s="292"/>
      <c r="L85" s="8">
        <v>6</v>
      </c>
    </row>
    <row r="86" spans="1:12" s="51" customFormat="1" ht="15" customHeight="1" x14ac:dyDescent="0.2">
      <c r="A86" s="293" t="s">
        <v>76</v>
      </c>
      <c r="B86" s="294"/>
      <c r="C86" s="294"/>
      <c r="D86" s="295" t="s">
        <v>77</v>
      </c>
      <c r="E86" s="295"/>
      <c r="F86" s="295"/>
      <c r="G86" s="295"/>
      <c r="H86" s="295"/>
      <c r="I86" s="295"/>
      <c r="J86" s="295"/>
      <c r="K86" s="296"/>
      <c r="L86" s="8">
        <v>4</v>
      </c>
    </row>
    <row r="87" spans="1:12" x14ac:dyDescent="0.25">
      <c r="A87" s="90">
        <v>7404</v>
      </c>
      <c r="B87" s="91" t="s">
        <v>102</v>
      </c>
      <c r="C87" s="90" t="s">
        <v>103</v>
      </c>
      <c r="D87" s="92">
        <v>30</v>
      </c>
      <c r="E87" s="92" t="s">
        <v>18</v>
      </c>
      <c r="F87" s="92">
        <v>20</v>
      </c>
      <c r="G87" s="93">
        <v>20</v>
      </c>
      <c r="H87" s="93" t="s">
        <v>18</v>
      </c>
      <c r="I87" s="93" t="s">
        <v>18</v>
      </c>
      <c r="J87" s="92">
        <v>50</v>
      </c>
      <c r="K87" s="92">
        <f>SUM(D87,E87,F87,J87)</f>
        <v>100</v>
      </c>
      <c r="L87" s="92">
        <v>4</v>
      </c>
    </row>
    <row r="88" spans="1:12" s="10" customFormat="1" ht="12.75" x14ac:dyDescent="0.2">
      <c r="A88" s="90">
        <v>7165</v>
      </c>
      <c r="B88" s="91" t="s">
        <v>104</v>
      </c>
      <c r="C88" s="90" t="s">
        <v>105</v>
      </c>
      <c r="D88" s="92">
        <v>30</v>
      </c>
      <c r="E88" s="92" t="s">
        <v>18</v>
      </c>
      <c r="F88" s="92">
        <v>20</v>
      </c>
      <c r="G88" s="93">
        <v>20</v>
      </c>
      <c r="H88" s="93" t="s">
        <v>18</v>
      </c>
      <c r="I88" s="93" t="s">
        <v>18</v>
      </c>
      <c r="J88" s="92">
        <v>50</v>
      </c>
      <c r="K88" s="92">
        <f>SUM(D88,E88,F88,J88)</f>
        <v>100</v>
      </c>
      <c r="L88" s="92">
        <v>4</v>
      </c>
    </row>
    <row r="89" spans="1:12" s="10" customFormat="1" ht="12.75" x14ac:dyDescent="0.2">
      <c r="A89" s="90">
        <v>7107</v>
      </c>
      <c r="B89" s="91" t="s">
        <v>106</v>
      </c>
      <c r="C89" s="90" t="s">
        <v>81</v>
      </c>
      <c r="D89" s="92">
        <v>30</v>
      </c>
      <c r="E89" s="92" t="s">
        <v>18</v>
      </c>
      <c r="F89" s="92">
        <v>20</v>
      </c>
      <c r="G89" s="93" t="s">
        <v>18</v>
      </c>
      <c r="H89" s="93">
        <v>20</v>
      </c>
      <c r="I89" s="93" t="s">
        <v>18</v>
      </c>
      <c r="J89" s="92">
        <v>50</v>
      </c>
      <c r="K89" s="92">
        <f>SUM(D89,E89,F89,J89)</f>
        <v>100</v>
      </c>
      <c r="L89" s="92">
        <v>4</v>
      </c>
    </row>
    <row r="90" spans="1:12" x14ac:dyDescent="0.25">
      <c r="A90" s="90">
        <v>7320</v>
      </c>
      <c r="B90" s="91" t="s">
        <v>107</v>
      </c>
      <c r="C90" s="90" t="s">
        <v>108</v>
      </c>
      <c r="D90" s="92">
        <v>30</v>
      </c>
      <c r="E90" s="92" t="s">
        <v>18</v>
      </c>
      <c r="F90" s="92">
        <v>20</v>
      </c>
      <c r="G90" s="93">
        <v>20</v>
      </c>
      <c r="H90" s="93" t="s">
        <v>18</v>
      </c>
      <c r="I90" s="93" t="s">
        <v>18</v>
      </c>
      <c r="J90" s="92">
        <v>50</v>
      </c>
      <c r="K90" s="92">
        <f>SUM(D90,E90,F90,J90)</f>
        <v>100</v>
      </c>
      <c r="L90" s="92">
        <v>4</v>
      </c>
    </row>
    <row r="91" spans="1:12" ht="15" customHeight="1" x14ac:dyDescent="0.25">
      <c r="A91" s="285" t="s">
        <v>88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7"/>
      <c r="L91" s="5">
        <v>30</v>
      </c>
    </row>
    <row r="92" spans="1:12" ht="15" customHeight="1" x14ac:dyDescent="0.25">
      <c r="A92" s="297" t="s">
        <v>89</v>
      </c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9"/>
    </row>
    <row r="93" spans="1:12" ht="15" customHeight="1" x14ac:dyDescent="0.25">
      <c r="A93" s="300" t="s">
        <v>109</v>
      </c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2"/>
    </row>
    <row r="94" spans="1:12" ht="15" customHeight="1" x14ac:dyDescent="0.25">
      <c r="A94" s="300" t="s">
        <v>91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</row>
    <row r="95" spans="1:12" ht="15" customHeight="1" x14ac:dyDescent="0.25">
      <c r="A95" s="303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5"/>
    </row>
    <row r="96" spans="1:12" s="10" customFormat="1" ht="24" customHeight="1" x14ac:dyDescent="0.2">
      <c r="A96" s="306" t="s">
        <v>110</v>
      </c>
      <c r="B96" s="307"/>
      <c r="C96" s="307"/>
      <c r="D96" s="307"/>
      <c r="E96" s="307"/>
      <c r="F96" s="307"/>
      <c r="G96" s="307"/>
      <c r="H96" s="307"/>
      <c r="I96" s="307"/>
      <c r="J96" s="307"/>
      <c r="K96" s="307"/>
      <c r="L96" s="308"/>
    </row>
    <row r="101" spans="1:12" s="10" customFormat="1" ht="12.75" x14ac:dyDescent="0.2">
      <c r="A101" s="53"/>
      <c r="B101" s="57"/>
      <c r="C101" s="53"/>
      <c r="D101" s="9"/>
      <c r="E101" s="9"/>
      <c r="F101" s="9"/>
      <c r="G101" s="70"/>
      <c r="H101" s="70"/>
      <c r="I101" s="70"/>
      <c r="J101" s="9"/>
      <c r="K101" s="9"/>
      <c r="L101" s="9"/>
    </row>
    <row r="102" spans="1:12" s="10" customFormat="1" ht="12.75" x14ac:dyDescent="0.2">
      <c r="A102" s="53"/>
      <c r="B102" s="57"/>
      <c r="C102" s="53"/>
      <c r="D102" s="9"/>
      <c r="E102" s="9"/>
      <c r="F102" s="9"/>
      <c r="G102" s="70"/>
      <c r="H102" s="70"/>
      <c r="I102" s="70"/>
      <c r="J102" s="9"/>
      <c r="K102" s="9"/>
      <c r="L102" s="9"/>
    </row>
    <row r="104" spans="1:12" x14ac:dyDescent="0.25">
      <c r="A104" s="1"/>
      <c r="B104" s="1"/>
      <c r="C104" s="1"/>
      <c r="D104" s="1"/>
      <c r="E104" s="1"/>
      <c r="F104" s="1"/>
      <c r="G104" s="71"/>
      <c r="H104" s="71"/>
      <c r="I104" s="7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71"/>
      <c r="H105" s="71"/>
      <c r="I105" s="7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71"/>
      <c r="H106" s="71"/>
      <c r="I106" s="7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71"/>
      <c r="H107" s="71"/>
      <c r="I107" s="71"/>
      <c r="J107" s="1"/>
      <c r="K107" s="1"/>
      <c r="L107" s="1"/>
    </row>
    <row r="110" spans="1:12" s="10" customFormat="1" ht="12.75" x14ac:dyDescent="0.2">
      <c r="A110" s="53"/>
      <c r="B110" s="57"/>
      <c r="C110" s="53"/>
      <c r="D110" s="9"/>
      <c r="E110" s="9"/>
      <c r="F110" s="9"/>
      <c r="G110" s="70"/>
      <c r="H110" s="70"/>
      <c r="I110" s="70"/>
      <c r="J110" s="9"/>
      <c r="K110" s="9"/>
      <c r="L110" s="9"/>
    </row>
    <row r="111" spans="1:12" s="51" customFormat="1" ht="12.75" x14ac:dyDescent="0.2">
      <c r="A111" s="53"/>
      <c r="B111" s="57"/>
      <c r="C111" s="53"/>
      <c r="D111" s="9"/>
      <c r="E111" s="9"/>
      <c r="F111" s="9"/>
      <c r="G111" s="70"/>
      <c r="H111" s="70"/>
      <c r="I111" s="70"/>
      <c r="J111" s="9"/>
      <c r="K111" s="9"/>
      <c r="L111" s="9"/>
    </row>
    <row r="112" spans="1:12" s="51" customFormat="1" ht="12.75" x14ac:dyDescent="0.2">
      <c r="A112" s="53"/>
      <c r="B112" s="57"/>
      <c r="C112" s="53"/>
      <c r="D112" s="9"/>
      <c r="E112" s="9"/>
      <c r="F112" s="9"/>
      <c r="G112" s="70"/>
      <c r="H112" s="70"/>
      <c r="I112" s="70"/>
      <c r="J112" s="9"/>
      <c r="K112" s="9"/>
      <c r="L112" s="9"/>
    </row>
    <row r="113" spans="1:12" s="51" customFormat="1" ht="12.75" x14ac:dyDescent="0.2">
      <c r="A113" s="53"/>
      <c r="B113" s="57"/>
      <c r="C113" s="53"/>
      <c r="D113" s="9"/>
      <c r="E113" s="9"/>
      <c r="F113" s="9"/>
      <c r="G113" s="70"/>
      <c r="H113" s="70"/>
      <c r="I113" s="70"/>
      <c r="J113" s="9"/>
      <c r="K113" s="9"/>
      <c r="L113" s="9"/>
    </row>
    <row r="114" spans="1:12" s="51" customFormat="1" ht="12.75" x14ac:dyDescent="0.2">
      <c r="A114" s="53"/>
      <c r="B114" s="57"/>
      <c r="C114" s="53"/>
      <c r="D114" s="9"/>
      <c r="E114" s="9"/>
      <c r="F114" s="9"/>
      <c r="G114" s="70"/>
      <c r="H114" s="70"/>
      <c r="I114" s="70"/>
      <c r="J114" s="9"/>
      <c r="K114" s="9"/>
      <c r="L114" s="9"/>
    </row>
    <row r="116" spans="1:12" s="10" customFormat="1" ht="12.75" x14ac:dyDescent="0.2">
      <c r="A116" s="53"/>
      <c r="B116" s="57"/>
      <c r="C116" s="53"/>
      <c r="D116" s="9"/>
      <c r="E116" s="9"/>
      <c r="F116" s="9"/>
      <c r="G116" s="70"/>
      <c r="H116" s="70"/>
      <c r="I116" s="70"/>
      <c r="J116" s="9"/>
      <c r="K116" s="9"/>
      <c r="L116" s="9"/>
    </row>
    <row r="117" spans="1:12" s="10" customFormat="1" ht="12.75" x14ac:dyDescent="0.2">
      <c r="A117" s="53"/>
      <c r="B117" s="57"/>
      <c r="C117" s="53"/>
      <c r="D117" s="9"/>
      <c r="E117" s="9"/>
      <c r="F117" s="9"/>
      <c r="G117" s="70"/>
      <c r="H117" s="70"/>
      <c r="I117" s="70"/>
      <c r="J117" s="9"/>
      <c r="K117" s="9"/>
      <c r="L117" s="9"/>
    </row>
  </sheetData>
  <mergeCells count="84">
    <mergeCell ref="A83:C83"/>
    <mergeCell ref="A96:L96"/>
    <mergeCell ref="A84:C84"/>
    <mergeCell ref="A86:C86"/>
    <mergeCell ref="D86:K86"/>
    <mergeCell ref="A91:K91"/>
    <mergeCell ref="A92:L92"/>
    <mergeCell ref="A93:L93"/>
    <mergeCell ref="A94:L94"/>
    <mergeCell ref="A95:L95"/>
    <mergeCell ref="A85:C85"/>
    <mergeCell ref="D85:K85"/>
    <mergeCell ref="C75:C76"/>
    <mergeCell ref="D75:I75"/>
    <mergeCell ref="J75:J76"/>
    <mergeCell ref="A69:L69"/>
    <mergeCell ref="A70:L70"/>
    <mergeCell ref="A71:L71"/>
    <mergeCell ref="A72:L72"/>
    <mergeCell ref="A74:L74"/>
    <mergeCell ref="K75:K76"/>
    <mergeCell ref="L75:L76"/>
    <mergeCell ref="A75:A76"/>
    <mergeCell ref="B75:B76"/>
    <mergeCell ref="A60:C60"/>
    <mergeCell ref="A61:C61"/>
    <mergeCell ref="A62:C62"/>
    <mergeCell ref="D62:K62"/>
    <mergeCell ref="A68:K68"/>
    <mergeCell ref="A51:C51"/>
    <mergeCell ref="A52:C52"/>
    <mergeCell ref="A53:L53"/>
    <mergeCell ref="A54:L54"/>
    <mergeCell ref="A55:A56"/>
    <mergeCell ref="B55:B56"/>
    <mergeCell ref="C55:C56"/>
    <mergeCell ref="D55:I55"/>
    <mergeCell ref="J55:J56"/>
    <mergeCell ref="K55:K56"/>
    <mergeCell ref="L55:L56"/>
    <mergeCell ref="A39:C39"/>
    <mergeCell ref="A40:C40"/>
    <mergeCell ref="A41:L41"/>
    <mergeCell ref="A42:L42"/>
    <mergeCell ref="A43:A44"/>
    <mergeCell ref="B43:B44"/>
    <mergeCell ref="C43:C44"/>
    <mergeCell ref="D43:I43"/>
    <mergeCell ref="J43:J44"/>
    <mergeCell ref="K43:K44"/>
    <mergeCell ref="L43:L44"/>
    <mergeCell ref="A26:C26"/>
    <mergeCell ref="A27:C27"/>
    <mergeCell ref="A28:L28"/>
    <mergeCell ref="A29:L29"/>
    <mergeCell ref="A30:A31"/>
    <mergeCell ref="B30:B31"/>
    <mergeCell ref="C30:C31"/>
    <mergeCell ref="D30:I30"/>
    <mergeCell ref="J30:J31"/>
    <mergeCell ref="K30:K31"/>
    <mergeCell ref="L30:L31"/>
    <mergeCell ref="A13:C13"/>
    <mergeCell ref="A14:C14"/>
    <mergeCell ref="A15:L15"/>
    <mergeCell ref="A16:L16"/>
    <mergeCell ref="A17:A18"/>
    <mergeCell ref="B17:B18"/>
    <mergeCell ref="C17:C18"/>
    <mergeCell ref="D17:I17"/>
    <mergeCell ref="J17:J18"/>
    <mergeCell ref="K17:K18"/>
    <mergeCell ref="L17:L18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L5:L6"/>
  </mergeCells>
  <pageMargins left="0.39370078740157483" right="0.39370078740157483" top="0.59055118110236227" bottom="0.39370078740157483" header="0.31496062992125984" footer="0.31496062992125984"/>
  <pageSetup paperSize="9" scale="52" pageOrder="overThenDown" orientation="portrait" r:id="rId1"/>
  <headerFooter>
    <oddHeader>&amp;A</oddHeader>
    <oddFooter>Stran &amp;P od &amp;N</oddFooter>
  </headerFooter>
  <rowBreaks count="2" manualBreakCount="2">
    <brk id="28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78B4-1B7C-46A1-BAC0-88FE4A60E433}">
  <sheetPr>
    <pageSetUpPr fitToPage="1"/>
  </sheetPr>
  <dimension ref="A2:L101"/>
  <sheetViews>
    <sheetView topLeftCell="A73" zoomScale="80" zoomScaleNormal="80" workbookViewId="0">
      <selection activeCell="A56" sqref="A56:L101"/>
    </sheetView>
  </sheetViews>
  <sheetFormatPr defaultRowHeight="15" x14ac:dyDescent="0.25"/>
  <cols>
    <col min="1" max="1" width="9.28515625" bestFit="1" customWidth="1"/>
    <col min="2" max="2" width="34" customWidth="1"/>
    <col min="3" max="3" width="14.5703125" customWidth="1"/>
    <col min="4" max="10" width="9.28515625" bestFit="1" customWidth="1"/>
    <col min="11" max="11" width="10.5703125" bestFit="1" customWidth="1"/>
    <col min="12" max="12" width="9.28515625" bestFit="1" customWidth="1"/>
  </cols>
  <sheetData>
    <row r="2" spans="1:12" ht="18.75" x14ac:dyDescent="0.3">
      <c r="A2" s="311" t="s">
        <v>520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8.75" x14ac:dyDescent="0.3">
      <c r="A3" s="312" t="s">
        <v>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4"/>
    </row>
    <row r="4" spans="1:12" ht="18.75" x14ac:dyDescent="0.3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1:12" ht="18.75" x14ac:dyDescent="0.3">
      <c r="A5" s="316" t="s">
        <v>2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8"/>
    </row>
    <row r="6" spans="1:12" ht="18.75" x14ac:dyDescent="0.3">
      <c r="A6" s="319" t="s">
        <v>3</v>
      </c>
      <c r="B6" s="321" t="s">
        <v>4</v>
      </c>
      <c r="C6" s="321" t="s">
        <v>5</v>
      </c>
      <c r="D6" s="322" t="s">
        <v>6</v>
      </c>
      <c r="E6" s="322"/>
      <c r="F6" s="322"/>
      <c r="G6" s="322"/>
      <c r="H6" s="322"/>
      <c r="I6" s="322"/>
      <c r="J6" s="322" t="s">
        <v>7</v>
      </c>
      <c r="K6" s="322" t="s">
        <v>8</v>
      </c>
      <c r="L6" s="322" t="s">
        <v>9</v>
      </c>
    </row>
    <row r="7" spans="1:12" ht="18.75" x14ac:dyDescent="0.3">
      <c r="A7" s="320"/>
      <c r="B7" s="321"/>
      <c r="C7" s="321"/>
      <c r="D7" s="94" t="s">
        <v>10</v>
      </c>
      <c r="E7" s="94" t="s">
        <v>11</v>
      </c>
      <c r="F7" s="94" t="s">
        <v>12</v>
      </c>
      <c r="G7" s="95" t="s">
        <v>13</v>
      </c>
      <c r="H7" s="95" t="s">
        <v>14</v>
      </c>
      <c r="I7" s="95" t="s">
        <v>15</v>
      </c>
      <c r="J7" s="322"/>
      <c r="K7" s="322"/>
      <c r="L7" s="322"/>
    </row>
    <row r="8" spans="1:12" ht="39" customHeight="1" x14ac:dyDescent="0.3">
      <c r="A8" s="96">
        <v>7352</v>
      </c>
      <c r="B8" s="96" t="s">
        <v>16</v>
      </c>
      <c r="C8" s="97" t="s">
        <v>17</v>
      </c>
      <c r="D8" s="98">
        <v>40</v>
      </c>
      <c r="E8" s="98" t="s">
        <v>18</v>
      </c>
      <c r="F8" s="98">
        <v>30</v>
      </c>
      <c r="G8" s="99" t="s">
        <v>18</v>
      </c>
      <c r="H8" s="99">
        <v>30</v>
      </c>
      <c r="I8" s="99" t="s">
        <v>18</v>
      </c>
      <c r="J8" s="98">
        <v>55</v>
      </c>
      <c r="K8" s="98">
        <f t="shared" ref="K8:K15" si="0">SUM(D8,E8,F8,J8)</f>
        <v>125</v>
      </c>
      <c r="L8" s="98">
        <v>5</v>
      </c>
    </row>
    <row r="9" spans="1:12" ht="20.25" customHeight="1" x14ac:dyDescent="0.3">
      <c r="A9" s="97">
        <v>7067</v>
      </c>
      <c r="B9" s="96" t="s">
        <v>19</v>
      </c>
      <c r="C9" s="97" t="s">
        <v>20</v>
      </c>
      <c r="D9" s="98">
        <v>40</v>
      </c>
      <c r="E9" s="98" t="s">
        <v>18</v>
      </c>
      <c r="F9" s="98">
        <v>30</v>
      </c>
      <c r="G9" s="99" t="s">
        <v>18</v>
      </c>
      <c r="H9" s="99">
        <v>30</v>
      </c>
      <c r="I9" s="99" t="s">
        <v>18</v>
      </c>
      <c r="J9" s="98">
        <v>55</v>
      </c>
      <c r="K9" s="98">
        <f t="shared" si="0"/>
        <v>125</v>
      </c>
      <c r="L9" s="98">
        <v>5</v>
      </c>
    </row>
    <row r="10" spans="1:12" ht="15" customHeight="1" x14ac:dyDescent="0.3">
      <c r="A10" s="96">
        <v>7339</v>
      </c>
      <c r="B10" s="96" t="s">
        <v>21</v>
      </c>
      <c r="C10" s="97" t="s">
        <v>22</v>
      </c>
      <c r="D10" s="98">
        <v>40</v>
      </c>
      <c r="E10" s="98" t="s">
        <v>18</v>
      </c>
      <c r="F10" s="98">
        <v>30</v>
      </c>
      <c r="G10" s="99">
        <v>4</v>
      </c>
      <c r="H10" s="99">
        <v>26</v>
      </c>
      <c r="I10" s="99" t="s">
        <v>18</v>
      </c>
      <c r="J10" s="98">
        <v>55</v>
      </c>
      <c r="K10" s="98">
        <f t="shared" si="0"/>
        <v>125</v>
      </c>
      <c r="L10" s="98">
        <v>5</v>
      </c>
    </row>
    <row r="11" spans="1:12" ht="36.75" customHeight="1" x14ac:dyDescent="0.3">
      <c r="A11" s="96">
        <v>7344</v>
      </c>
      <c r="B11" s="96" t="s">
        <v>23</v>
      </c>
      <c r="C11" s="97" t="s">
        <v>24</v>
      </c>
      <c r="D11" s="98">
        <v>40</v>
      </c>
      <c r="E11" s="98" t="s">
        <v>18</v>
      </c>
      <c r="F11" s="98">
        <v>30</v>
      </c>
      <c r="G11" s="99" t="s">
        <v>18</v>
      </c>
      <c r="H11" s="99">
        <v>20</v>
      </c>
      <c r="I11" s="99">
        <v>10</v>
      </c>
      <c r="J11" s="98">
        <v>55</v>
      </c>
      <c r="K11" s="98">
        <f t="shared" si="0"/>
        <v>125</v>
      </c>
      <c r="L11" s="98">
        <v>5</v>
      </c>
    </row>
    <row r="12" spans="1:12" ht="17.25" customHeight="1" x14ac:dyDescent="0.3">
      <c r="A12" s="97">
        <v>7070</v>
      </c>
      <c r="B12" s="96" t="s">
        <v>25</v>
      </c>
      <c r="C12" s="97" t="s">
        <v>26</v>
      </c>
      <c r="D12" s="98">
        <v>40</v>
      </c>
      <c r="E12" s="98" t="s">
        <v>18</v>
      </c>
      <c r="F12" s="98">
        <v>30</v>
      </c>
      <c r="G12" s="99" t="s">
        <v>18</v>
      </c>
      <c r="H12" s="99">
        <v>30</v>
      </c>
      <c r="I12" s="99" t="s">
        <v>18</v>
      </c>
      <c r="J12" s="98">
        <v>55</v>
      </c>
      <c r="K12" s="98">
        <f t="shared" si="0"/>
        <v>125</v>
      </c>
      <c r="L12" s="98">
        <v>5</v>
      </c>
    </row>
    <row r="13" spans="1:12" ht="18" customHeight="1" x14ac:dyDescent="0.3">
      <c r="A13" s="97">
        <v>7382</v>
      </c>
      <c r="B13" s="96" t="s">
        <v>27</v>
      </c>
      <c r="C13" s="97" t="s">
        <v>28</v>
      </c>
      <c r="D13" s="98" t="s">
        <v>18</v>
      </c>
      <c r="E13" s="98" t="s">
        <v>18</v>
      </c>
      <c r="F13" s="98">
        <v>40</v>
      </c>
      <c r="G13" s="99">
        <v>5</v>
      </c>
      <c r="H13" s="99" t="s">
        <v>18</v>
      </c>
      <c r="I13" s="99">
        <v>35</v>
      </c>
      <c r="J13" s="98">
        <v>85</v>
      </c>
      <c r="K13" s="98">
        <f t="shared" si="0"/>
        <v>125</v>
      </c>
      <c r="L13" s="98">
        <v>5</v>
      </c>
    </row>
    <row r="14" spans="1:12" ht="18.75" x14ac:dyDescent="0.3">
      <c r="A14" s="323" t="s">
        <v>29</v>
      </c>
      <c r="B14" s="324"/>
      <c r="C14" s="325"/>
      <c r="D14" s="100">
        <f t="shared" ref="D14:J14" si="1">SUM(D8:D13)</f>
        <v>200</v>
      </c>
      <c r="E14" s="100">
        <f t="shared" si="1"/>
        <v>0</v>
      </c>
      <c r="F14" s="100">
        <f t="shared" si="1"/>
        <v>190</v>
      </c>
      <c r="G14" s="101">
        <f t="shared" si="1"/>
        <v>9</v>
      </c>
      <c r="H14" s="101">
        <f t="shared" si="1"/>
        <v>136</v>
      </c>
      <c r="I14" s="101">
        <f t="shared" si="1"/>
        <v>45</v>
      </c>
      <c r="J14" s="100">
        <f t="shared" si="1"/>
        <v>360</v>
      </c>
      <c r="K14" s="100">
        <f t="shared" si="0"/>
        <v>750</v>
      </c>
      <c r="L14" s="100">
        <f>SUM(L8:L13)</f>
        <v>30</v>
      </c>
    </row>
    <row r="15" spans="1:12" ht="18.75" x14ac:dyDescent="0.3">
      <c r="A15" s="323" t="s">
        <v>30</v>
      </c>
      <c r="B15" s="324"/>
      <c r="C15" s="325"/>
      <c r="D15" s="102">
        <f>D14/K14</f>
        <v>0.26666666666666666</v>
      </c>
      <c r="E15" s="102">
        <f>E14/K14</f>
        <v>0</v>
      </c>
      <c r="F15" s="102">
        <f>F14/K14</f>
        <v>0.25333333333333335</v>
      </c>
      <c r="G15" s="103">
        <f>G14/K14</f>
        <v>1.2E-2</v>
      </c>
      <c r="H15" s="103">
        <f>H14/K14</f>
        <v>0.18133333333333335</v>
      </c>
      <c r="I15" s="103">
        <f>I14/K14</f>
        <v>0.06</v>
      </c>
      <c r="J15" s="102">
        <f>J14/K14</f>
        <v>0.48</v>
      </c>
      <c r="K15" s="102">
        <f t="shared" si="0"/>
        <v>1</v>
      </c>
      <c r="L15" s="104"/>
    </row>
    <row r="16" spans="1:12" ht="18.75" x14ac:dyDescent="0.3">
      <c r="A16" s="326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</row>
    <row r="17" spans="1:12" ht="18.75" x14ac:dyDescent="0.3">
      <c r="A17" s="316" t="s">
        <v>31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8"/>
    </row>
    <row r="18" spans="1:12" ht="18.75" x14ac:dyDescent="0.3">
      <c r="A18" s="319" t="s">
        <v>3</v>
      </c>
      <c r="B18" s="321" t="s">
        <v>4</v>
      </c>
      <c r="C18" s="321" t="s">
        <v>5</v>
      </c>
      <c r="D18" s="322" t="s">
        <v>6</v>
      </c>
      <c r="E18" s="322"/>
      <c r="F18" s="322"/>
      <c r="G18" s="322"/>
      <c r="H18" s="322"/>
      <c r="I18" s="322"/>
      <c r="J18" s="322" t="s">
        <v>7</v>
      </c>
      <c r="K18" s="322" t="s">
        <v>8</v>
      </c>
      <c r="L18" s="322" t="s">
        <v>9</v>
      </c>
    </row>
    <row r="19" spans="1:12" ht="18.75" x14ac:dyDescent="0.3">
      <c r="A19" s="320"/>
      <c r="B19" s="321"/>
      <c r="C19" s="321"/>
      <c r="D19" s="94" t="s">
        <v>10</v>
      </c>
      <c r="E19" s="94" t="s">
        <v>11</v>
      </c>
      <c r="F19" s="94" t="s">
        <v>12</v>
      </c>
      <c r="G19" s="95" t="s">
        <v>13</v>
      </c>
      <c r="H19" s="95" t="s">
        <v>14</v>
      </c>
      <c r="I19" s="95" t="s">
        <v>15</v>
      </c>
      <c r="J19" s="322"/>
      <c r="K19" s="322"/>
      <c r="L19" s="322"/>
    </row>
    <row r="20" spans="1:12" ht="36" customHeight="1" x14ac:dyDescent="0.3">
      <c r="A20" s="97">
        <v>7071</v>
      </c>
      <c r="B20" s="96" t="s">
        <v>32</v>
      </c>
      <c r="C20" s="97" t="s">
        <v>33</v>
      </c>
      <c r="D20" s="98">
        <v>35</v>
      </c>
      <c r="E20" s="98" t="s">
        <v>18</v>
      </c>
      <c r="F20" s="98">
        <v>35</v>
      </c>
      <c r="G20" s="99" t="s">
        <v>18</v>
      </c>
      <c r="H20" s="99">
        <v>25</v>
      </c>
      <c r="I20" s="99">
        <v>10</v>
      </c>
      <c r="J20" s="98">
        <v>80</v>
      </c>
      <c r="K20" s="98">
        <f t="shared" ref="K20:K28" si="2">SUM(D20,E20,F20,J20)</f>
        <v>150</v>
      </c>
      <c r="L20" s="98">
        <v>6</v>
      </c>
    </row>
    <row r="21" spans="1:12" ht="21" customHeight="1" x14ac:dyDescent="0.3">
      <c r="A21" s="97">
        <v>7072</v>
      </c>
      <c r="B21" s="96" t="s">
        <v>34</v>
      </c>
      <c r="C21" s="97" t="s">
        <v>35</v>
      </c>
      <c r="D21" s="98">
        <v>40</v>
      </c>
      <c r="E21" s="98" t="s">
        <v>18</v>
      </c>
      <c r="F21" s="98">
        <v>30</v>
      </c>
      <c r="G21" s="99" t="s">
        <v>18</v>
      </c>
      <c r="H21" s="99">
        <v>25</v>
      </c>
      <c r="I21" s="99">
        <v>5</v>
      </c>
      <c r="J21" s="98">
        <v>80</v>
      </c>
      <c r="K21" s="98">
        <f t="shared" si="2"/>
        <v>150</v>
      </c>
      <c r="L21" s="98">
        <v>6</v>
      </c>
    </row>
    <row r="22" spans="1:12" ht="21.75" customHeight="1" x14ac:dyDescent="0.3">
      <c r="A22" s="97">
        <v>7073</v>
      </c>
      <c r="B22" s="96" t="s">
        <v>36</v>
      </c>
      <c r="C22" s="97" t="s">
        <v>37</v>
      </c>
      <c r="D22" s="98">
        <v>25</v>
      </c>
      <c r="E22" s="98" t="s">
        <v>18</v>
      </c>
      <c r="F22" s="98">
        <v>15</v>
      </c>
      <c r="G22" s="99" t="s">
        <v>18</v>
      </c>
      <c r="H22" s="99">
        <v>15</v>
      </c>
      <c r="I22" s="99" t="s">
        <v>18</v>
      </c>
      <c r="J22" s="98">
        <v>35</v>
      </c>
      <c r="K22" s="98">
        <f t="shared" si="2"/>
        <v>75</v>
      </c>
      <c r="L22" s="98">
        <v>3</v>
      </c>
    </row>
    <row r="23" spans="1:12" ht="41.25" customHeight="1" x14ac:dyDescent="0.3">
      <c r="A23" s="105" t="s">
        <v>38</v>
      </c>
      <c r="B23" s="106" t="s">
        <v>39</v>
      </c>
      <c r="C23" s="105" t="s">
        <v>40</v>
      </c>
      <c r="D23" s="107">
        <v>30</v>
      </c>
      <c r="E23" s="107" t="s">
        <v>18</v>
      </c>
      <c r="F23" s="107">
        <v>20</v>
      </c>
      <c r="G23" s="107">
        <v>20</v>
      </c>
      <c r="H23" s="107" t="s">
        <v>18</v>
      </c>
      <c r="I23" s="107" t="s">
        <v>18</v>
      </c>
      <c r="J23" s="107">
        <v>50</v>
      </c>
      <c r="K23" s="107">
        <f t="shared" si="2"/>
        <v>100</v>
      </c>
      <c r="L23" s="107">
        <v>4</v>
      </c>
    </row>
    <row r="24" spans="1:12" ht="60.75" customHeight="1" x14ac:dyDescent="0.3">
      <c r="A24" s="97">
        <v>7125</v>
      </c>
      <c r="B24" s="96" t="s">
        <v>41</v>
      </c>
      <c r="C24" s="97" t="s">
        <v>42</v>
      </c>
      <c r="D24" s="98">
        <v>40</v>
      </c>
      <c r="E24" s="98" t="s">
        <v>18</v>
      </c>
      <c r="F24" s="98">
        <v>30</v>
      </c>
      <c r="G24" s="99" t="s">
        <v>18</v>
      </c>
      <c r="H24" s="99">
        <v>30</v>
      </c>
      <c r="I24" s="99" t="s">
        <v>18</v>
      </c>
      <c r="J24" s="98">
        <v>55</v>
      </c>
      <c r="K24" s="98">
        <f t="shared" si="2"/>
        <v>125</v>
      </c>
      <c r="L24" s="98">
        <v>5</v>
      </c>
    </row>
    <row r="25" spans="1:12" ht="35.25" customHeight="1" x14ac:dyDescent="0.3">
      <c r="A25" s="97">
        <v>7076</v>
      </c>
      <c r="B25" s="96" t="s">
        <v>43</v>
      </c>
      <c r="C25" s="97" t="s">
        <v>44</v>
      </c>
      <c r="D25" s="98">
        <v>25</v>
      </c>
      <c r="E25" s="98" t="s">
        <v>18</v>
      </c>
      <c r="F25" s="98">
        <v>15</v>
      </c>
      <c r="G25" s="99" t="s">
        <v>18</v>
      </c>
      <c r="H25" s="99">
        <v>10</v>
      </c>
      <c r="I25" s="99">
        <v>5</v>
      </c>
      <c r="J25" s="98">
        <v>35</v>
      </c>
      <c r="K25" s="98">
        <f t="shared" si="2"/>
        <v>75</v>
      </c>
      <c r="L25" s="98">
        <v>3</v>
      </c>
    </row>
    <row r="26" spans="1:12" ht="38.25" customHeight="1" x14ac:dyDescent="0.3">
      <c r="A26" s="97">
        <v>7124</v>
      </c>
      <c r="B26" s="96" t="s">
        <v>45</v>
      </c>
      <c r="C26" s="97" t="s">
        <v>46</v>
      </c>
      <c r="D26" s="98">
        <v>25</v>
      </c>
      <c r="E26" s="98" t="s">
        <v>18</v>
      </c>
      <c r="F26" s="98">
        <v>15</v>
      </c>
      <c r="G26" s="99" t="s">
        <v>18</v>
      </c>
      <c r="H26" s="99">
        <v>10</v>
      </c>
      <c r="I26" s="99">
        <v>5</v>
      </c>
      <c r="J26" s="98">
        <v>35</v>
      </c>
      <c r="K26" s="98">
        <f t="shared" si="2"/>
        <v>75</v>
      </c>
      <c r="L26" s="98">
        <v>3</v>
      </c>
    </row>
    <row r="27" spans="1:12" ht="18.75" x14ac:dyDescent="0.3">
      <c r="A27" s="323" t="s">
        <v>29</v>
      </c>
      <c r="B27" s="324"/>
      <c r="C27" s="325"/>
      <c r="D27" s="100">
        <f t="shared" ref="D27:J27" si="3">SUM(D20:D26)</f>
        <v>220</v>
      </c>
      <c r="E27" s="100">
        <f t="shared" si="3"/>
        <v>0</v>
      </c>
      <c r="F27" s="100">
        <f t="shared" si="3"/>
        <v>160</v>
      </c>
      <c r="G27" s="101">
        <f t="shared" si="3"/>
        <v>20</v>
      </c>
      <c r="H27" s="101">
        <f t="shared" si="3"/>
        <v>115</v>
      </c>
      <c r="I27" s="101">
        <f t="shared" si="3"/>
        <v>25</v>
      </c>
      <c r="J27" s="100">
        <f t="shared" si="3"/>
        <v>370</v>
      </c>
      <c r="K27" s="100">
        <f t="shared" si="2"/>
        <v>750</v>
      </c>
      <c r="L27" s="100">
        <f>SUM(L20:L26)</f>
        <v>30</v>
      </c>
    </row>
    <row r="28" spans="1:12" ht="18.75" x14ac:dyDescent="0.3">
      <c r="A28" s="323" t="s">
        <v>30</v>
      </c>
      <c r="B28" s="324"/>
      <c r="C28" s="325"/>
      <c r="D28" s="102">
        <f>D27/K27</f>
        <v>0.29333333333333333</v>
      </c>
      <c r="E28" s="102">
        <f>E27/K27</f>
        <v>0</v>
      </c>
      <c r="F28" s="102">
        <f>F27/K27</f>
        <v>0.21333333333333335</v>
      </c>
      <c r="G28" s="103">
        <f>G27/K27</f>
        <v>2.6666666666666668E-2</v>
      </c>
      <c r="H28" s="103">
        <f>H27/K27</f>
        <v>0.15333333333333332</v>
      </c>
      <c r="I28" s="103">
        <f>I27/K27</f>
        <v>3.3333333333333333E-2</v>
      </c>
      <c r="J28" s="102">
        <f>J27/K27</f>
        <v>0.49333333333333335</v>
      </c>
      <c r="K28" s="102">
        <f t="shared" si="2"/>
        <v>1</v>
      </c>
      <c r="L28" s="104"/>
    </row>
    <row r="29" spans="1:12" ht="15.75" customHeight="1" x14ac:dyDescent="0.25">
      <c r="A29" s="273" t="s">
        <v>520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</row>
    <row r="30" spans="1:12" ht="15" customHeight="1" x14ac:dyDescent="0.25">
      <c r="A30" s="274" t="s">
        <v>1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6"/>
    </row>
    <row r="31" spans="1:12" ht="15.75" x14ac:dyDescent="0.25">
      <c r="A31" s="328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</row>
    <row r="32" spans="1:12" ht="15.75" x14ac:dyDescent="0.25">
      <c r="A32" s="329" t="s">
        <v>47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1"/>
    </row>
    <row r="33" spans="1:12" ht="24.75" customHeight="1" x14ac:dyDescent="0.25">
      <c r="A33" s="336" t="s">
        <v>3</v>
      </c>
      <c r="B33" s="338" t="s">
        <v>4</v>
      </c>
      <c r="C33" s="338" t="s">
        <v>5</v>
      </c>
      <c r="D33" s="327" t="s">
        <v>6</v>
      </c>
      <c r="E33" s="327"/>
      <c r="F33" s="327"/>
      <c r="G33" s="327"/>
      <c r="H33" s="327"/>
      <c r="I33" s="327"/>
      <c r="J33" s="327" t="s">
        <v>7</v>
      </c>
      <c r="K33" s="327" t="s">
        <v>8</v>
      </c>
      <c r="L33" s="327" t="s">
        <v>9</v>
      </c>
    </row>
    <row r="34" spans="1:12" ht="24" customHeight="1" x14ac:dyDescent="0.25">
      <c r="A34" s="337"/>
      <c r="B34" s="338"/>
      <c r="C34" s="338"/>
      <c r="D34" s="108" t="s">
        <v>10</v>
      </c>
      <c r="E34" s="108" t="s">
        <v>11</v>
      </c>
      <c r="F34" s="108" t="s">
        <v>12</v>
      </c>
      <c r="G34" s="109" t="s">
        <v>13</v>
      </c>
      <c r="H34" s="109" t="s">
        <v>14</v>
      </c>
      <c r="I34" s="109" t="s">
        <v>15</v>
      </c>
      <c r="J34" s="327"/>
      <c r="K34" s="327"/>
      <c r="L34" s="327"/>
    </row>
    <row r="35" spans="1:12" ht="15.75" x14ac:dyDescent="0.25">
      <c r="A35" s="110">
        <v>7123</v>
      </c>
      <c r="B35" s="110" t="s">
        <v>48</v>
      </c>
      <c r="C35" s="111" t="s">
        <v>49</v>
      </c>
      <c r="D35" s="112">
        <v>30</v>
      </c>
      <c r="E35" s="112" t="s">
        <v>18</v>
      </c>
      <c r="F35" s="112">
        <v>20</v>
      </c>
      <c r="G35" s="113" t="s">
        <v>18</v>
      </c>
      <c r="H35" s="113">
        <v>20</v>
      </c>
      <c r="I35" s="113" t="s">
        <v>18</v>
      </c>
      <c r="J35" s="112">
        <v>50</v>
      </c>
      <c r="K35" s="112">
        <f t="shared" ref="K35:K43" si="4">SUM(D35,E35,F35,J35)</f>
        <v>100</v>
      </c>
      <c r="L35" s="112">
        <v>4</v>
      </c>
    </row>
    <row r="36" spans="1:12" ht="17.25" customHeight="1" x14ac:dyDescent="0.25">
      <c r="A36" s="111">
        <v>7340</v>
      </c>
      <c r="B36" s="110" t="s">
        <v>50</v>
      </c>
      <c r="C36" s="111" t="s">
        <v>51</v>
      </c>
      <c r="D36" s="112">
        <v>25</v>
      </c>
      <c r="E36" s="112" t="s">
        <v>18</v>
      </c>
      <c r="F36" s="112">
        <v>15</v>
      </c>
      <c r="G36" s="113" t="s">
        <v>18</v>
      </c>
      <c r="H36" s="113">
        <v>15</v>
      </c>
      <c r="I36" s="113" t="s">
        <v>18</v>
      </c>
      <c r="J36" s="112">
        <v>35</v>
      </c>
      <c r="K36" s="112">
        <f t="shared" si="4"/>
        <v>75</v>
      </c>
      <c r="L36" s="112">
        <v>3</v>
      </c>
    </row>
    <row r="37" spans="1:12" ht="38.25" customHeight="1" x14ac:dyDescent="0.25">
      <c r="A37" s="111">
        <v>7131</v>
      </c>
      <c r="B37" s="110" t="s">
        <v>52</v>
      </c>
      <c r="C37" s="111" t="s">
        <v>53</v>
      </c>
      <c r="D37" s="112">
        <v>40</v>
      </c>
      <c r="E37" s="112" t="s">
        <v>18</v>
      </c>
      <c r="F37" s="112">
        <v>30</v>
      </c>
      <c r="G37" s="113" t="s">
        <v>18</v>
      </c>
      <c r="H37" s="113">
        <v>20</v>
      </c>
      <c r="I37" s="113">
        <v>10</v>
      </c>
      <c r="J37" s="112">
        <v>80</v>
      </c>
      <c r="K37" s="112">
        <f t="shared" si="4"/>
        <v>150</v>
      </c>
      <c r="L37" s="112">
        <v>6</v>
      </c>
    </row>
    <row r="38" spans="1:12" ht="30.75" customHeight="1" x14ac:dyDescent="0.25">
      <c r="A38" s="110">
        <v>7132</v>
      </c>
      <c r="B38" s="110" t="s">
        <v>54</v>
      </c>
      <c r="C38" s="111" t="s">
        <v>55</v>
      </c>
      <c r="D38" s="112">
        <v>35</v>
      </c>
      <c r="E38" s="112" t="s">
        <v>18</v>
      </c>
      <c r="F38" s="112">
        <v>30</v>
      </c>
      <c r="G38" s="113" t="s">
        <v>18</v>
      </c>
      <c r="H38" s="113">
        <v>15</v>
      </c>
      <c r="I38" s="113">
        <v>15</v>
      </c>
      <c r="J38" s="112">
        <v>60</v>
      </c>
      <c r="K38" s="112">
        <f t="shared" si="4"/>
        <v>125</v>
      </c>
      <c r="L38" s="112">
        <v>5</v>
      </c>
    </row>
    <row r="39" spans="1:12" ht="27" customHeight="1" x14ac:dyDescent="0.25">
      <c r="A39" s="111">
        <v>7397</v>
      </c>
      <c r="B39" s="110" t="s">
        <v>56</v>
      </c>
      <c r="C39" s="111" t="s">
        <v>57</v>
      </c>
      <c r="D39" s="112">
        <v>25</v>
      </c>
      <c r="E39" s="112" t="s">
        <v>18</v>
      </c>
      <c r="F39" s="112">
        <v>15</v>
      </c>
      <c r="G39" s="113" t="s">
        <v>18</v>
      </c>
      <c r="H39" s="113">
        <v>10</v>
      </c>
      <c r="I39" s="113">
        <v>5</v>
      </c>
      <c r="J39" s="112">
        <v>35</v>
      </c>
      <c r="K39" s="112">
        <f t="shared" si="4"/>
        <v>75</v>
      </c>
      <c r="L39" s="112">
        <v>3</v>
      </c>
    </row>
    <row r="40" spans="1:12" ht="31.5" x14ac:dyDescent="0.25">
      <c r="A40" s="110">
        <v>7323</v>
      </c>
      <c r="B40" s="110" t="s">
        <v>58</v>
      </c>
      <c r="C40" s="111" t="s">
        <v>46</v>
      </c>
      <c r="D40" s="112">
        <v>40</v>
      </c>
      <c r="E40" s="112" t="s">
        <v>18</v>
      </c>
      <c r="F40" s="112">
        <v>25</v>
      </c>
      <c r="G40" s="113" t="s">
        <v>18</v>
      </c>
      <c r="H40" s="113">
        <v>20</v>
      </c>
      <c r="I40" s="113">
        <v>5</v>
      </c>
      <c r="J40" s="112">
        <v>85</v>
      </c>
      <c r="K40" s="112">
        <f t="shared" si="4"/>
        <v>150</v>
      </c>
      <c r="L40" s="112">
        <v>6</v>
      </c>
    </row>
    <row r="41" spans="1:12" ht="31.5" x14ac:dyDescent="0.25">
      <c r="A41" s="111">
        <v>7150</v>
      </c>
      <c r="B41" s="110" t="s">
        <v>59</v>
      </c>
      <c r="C41" s="111" t="s">
        <v>60</v>
      </c>
      <c r="D41" s="112">
        <v>25</v>
      </c>
      <c r="E41" s="112" t="s">
        <v>18</v>
      </c>
      <c r="F41" s="112">
        <v>15</v>
      </c>
      <c r="G41" s="113">
        <v>15</v>
      </c>
      <c r="H41" s="113" t="s">
        <v>18</v>
      </c>
      <c r="I41" s="113" t="s">
        <v>18</v>
      </c>
      <c r="J41" s="112">
        <v>35</v>
      </c>
      <c r="K41" s="112">
        <f t="shared" si="4"/>
        <v>75</v>
      </c>
      <c r="L41" s="112">
        <v>3</v>
      </c>
    </row>
    <row r="42" spans="1:12" ht="15.75" x14ac:dyDescent="0.25">
      <c r="A42" s="332" t="s">
        <v>29</v>
      </c>
      <c r="B42" s="333"/>
      <c r="C42" s="334"/>
      <c r="D42" s="114">
        <f t="shared" ref="D42:J42" si="5">SUM(D35:D41)</f>
        <v>220</v>
      </c>
      <c r="E42" s="114">
        <f t="shared" si="5"/>
        <v>0</v>
      </c>
      <c r="F42" s="114">
        <f t="shared" si="5"/>
        <v>150</v>
      </c>
      <c r="G42" s="115">
        <f t="shared" si="5"/>
        <v>15</v>
      </c>
      <c r="H42" s="115">
        <f t="shared" si="5"/>
        <v>100</v>
      </c>
      <c r="I42" s="115">
        <f t="shared" si="5"/>
        <v>35</v>
      </c>
      <c r="J42" s="114">
        <f t="shared" si="5"/>
        <v>380</v>
      </c>
      <c r="K42" s="114">
        <f t="shared" si="4"/>
        <v>750</v>
      </c>
      <c r="L42" s="114">
        <f>SUM(L35:L41)</f>
        <v>30</v>
      </c>
    </row>
    <row r="43" spans="1:12" ht="15.75" x14ac:dyDescent="0.25">
      <c r="A43" s="332" t="s">
        <v>30</v>
      </c>
      <c r="B43" s="333"/>
      <c r="C43" s="334"/>
      <c r="D43" s="116">
        <f>D42/K42</f>
        <v>0.29333333333333333</v>
      </c>
      <c r="E43" s="116">
        <f>E42/K42</f>
        <v>0</v>
      </c>
      <c r="F43" s="116">
        <f>F42/K42</f>
        <v>0.2</v>
      </c>
      <c r="G43" s="117">
        <f>G42/K42</f>
        <v>0.02</v>
      </c>
      <c r="H43" s="117">
        <f>H42/K42</f>
        <v>0.13333333333333333</v>
      </c>
      <c r="I43" s="117">
        <f>I42/K42</f>
        <v>4.6666666666666669E-2</v>
      </c>
      <c r="J43" s="116">
        <f>J42/K42</f>
        <v>0.50666666666666671</v>
      </c>
      <c r="K43" s="116">
        <f t="shared" si="4"/>
        <v>1</v>
      </c>
      <c r="L43" s="118"/>
    </row>
    <row r="44" spans="1:12" ht="15.75" x14ac:dyDescent="0.25">
      <c r="A44" s="33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</row>
    <row r="45" spans="1:12" ht="15.75" x14ac:dyDescent="0.25">
      <c r="A45" s="329" t="s">
        <v>61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1"/>
    </row>
    <row r="46" spans="1:12" ht="23.25" customHeight="1" x14ac:dyDescent="0.25">
      <c r="A46" s="336" t="s">
        <v>3</v>
      </c>
      <c r="B46" s="338" t="s">
        <v>4</v>
      </c>
      <c r="C46" s="338" t="s">
        <v>5</v>
      </c>
      <c r="D46" s="327" t="s">
        <v>6</v>
      </c>
      <c r="E46" s="327"/>
      <c r="F46" s="327"/>
      <c r="G46" s="327"/>
      <c r="H46" s="327"/>
      <c r="I46" s="327"/>
      <c r="J46" s="327" t="s">
        <v>7</v>
      </c>
      <c r="K46" s="327" t="s">
        <v>8</v>
      </c>
      <c r="L46" s="327" t="s">
        <v>9</v>
      </c>
    </row>
    <row r="47" spans="1:12" ht="19.5" customHeight="1" x14ac:dyDescent="0.25">
      <c r="A47" s="337"/>
      <c r="B47" s="338"/>
      <c r="C47" s="338"/>
      <c r="D47" s="108" t="s">
        <v>10</v>
      </c>
      <c r="E47" s="108" t="s">
        <v>11</v>
      </c>
      <c r="F47" s="108" t="s">
        <v>12</v>
      </c>
      <c r="G47" s="109" t="s">
        <v>13</v>
      </c>
      <c r="H47" s="109" t="s">
        <v>14</v>
      </c>
      <c r="I47" s="109" t="s">
        <v>15</v>
      </c>
      <c r="J47" s="327"/>
      <c r="K47" s="327"/>
      <c r="L47" s="327"/>
    </row>
    <row r="48" spans="1:12" ht="19.5" customHeight="1" x14ac:dyDescent="0.25">
      <c r="A48" s="111">
        <v>7136</v>
      </c>
      <c r="B48" s="110" t="s">
        <v>62</v>
      </c>
      <c r="C48" s="111" t="s">
        <v>44</v>
      </c>
      <c r="D48" s="112">
        <v>40</v>
      </c>
      <c r="E48" s="112" t="s">
        <v>18</v>
      </c>
      <c r="F48" s="112">
        <v>30</v>
      </c>
      <c r="G48" s="113" t="s">
        <v>18</v>
      </c>
      <c r="H48" s="113">
        <v>20</v>
      </c>
      <c r="I48" s="113">
        <v>10</v>
      </c>
      <c r="J48" s="112">
        <v>80</v>
      </c>
      <c r="K48" s="112">
        <f t="shared" ref="K48:K55" si="6">SUM(D48,E48,F48,J48)</f>
        <v>150</v>
      </c>
      <c r="L48" s="112">
        <v>6</v>
      </c>
    </row>
    <row r="49" spans="1:12" ht="21" customHeight="1" x14ac:dyDescent="0.25">
      <c r="A49" s="111">
        <v>7135</v>
      </c>
      <c r="B49" s="110" t="s">
        <v>63</v>
      </c>
      <c r="C49" s="111" t="s">
        <v>64</v>
      </c>
      <c r="D49" s="112">
        <v>40</v>
      </c>
      <c r="E49" s="112" t="s">
        <v>18</v>
      </c>
      <c r="F49" s="112">
        <v>30</v>
      </c>
      <c r="G49" s="113" t="s">
        <v>18</v>
      </c>
      <c r="H49" s="113">
        <v>20</v>
      </c>
      <c r="I49" s="113">
        <v>10</v>
      </c>
      <c r="J49" s="112">
        <v>80</v>
      </c>
      <c r="K49" s="112">
        <f t="shared" si="6"/>
        <v>150</v>
      </c>
      <c r="L49" s="112">
        <v>6</v>
      </c>
    </row>
    <row r="50" spans="1:12" ht="22.5" customHeight="1" x14ac:dyDescent="0.25">
      <c r="A50" s="111">
        <v>7174</v>
      </c>
      <c r="B50" s="110" t="s">
        <v>65</v>
      </c>
      <c r="C50" s="111" t="s">
        <v>55</v>
      </c>
      <c r="D50" s="112">
        <v>35</v>
      </c>
      <c r="E50" s="112" t="s">
        <v>18</v>
      </c>
      <c r="F50" s="112">
        <v>30</v>
      </c>
      <c r="G50" s="113" t="s">
        <v>18</v>
      </c>
      <c r="H50" s="113">
        <v>15</v>
      </c>
      <c r="I50" s="113">
        <v>15</v>
      </c>
      <c r="J50" s="112">
        <v>85</v>
      </c>
      <c r="K50" s="112">
        <f t="shared" si="6"/>
        <v>150</v>
      </c>
      <c r="L50" s="112">
        <v>6</v>
      </c>
    </row>
    <row r="51" spans="1:12" ht="15.75" x14ac:dyDescent="0.25">
      <c r="A51" s="111">
        <v>7175</v>
      </c>
      <c r="B51" s="110" t="s">
        <v>66</v>
      </c>
      <c r="C51" s="111" t="s">
        <v>55</v>
      </c>
      <c r="D51" s="112">
        <v>35</v>
      </c>
      <c r="E51" s="112" t="s">
        <v>18</v>
      </c>
      <c r="F51" s="112">
        <v>20</v>
      </c>
      <c r="G51" s="113">
        <v>5</v>
      </c>
      <c r="H51" s="113">
        <v>10</v>
      </c>
      <c r="I51" s="113">
        <v>5</v>
      </c>
      <c r="J51" s="112">
        <v>70</v>
      </c>
      <c r="K51" s="112">
        <f t="shared" si="6"/>
        <v>125</v>
      </c>
      <c r="L51" s="112">
        <v>5</v>
      </c>
    </row>
    <row r="52" spans="1:12" ht="15.75" x14ac:dyDescent="0.25">
      <c r="A52" s="111">
        <v>7383</v>
      </c>
      <c r="B52" s="110" t="s">
        <v>67</v>
      </c>
      <c r="C52" s="111" t="s">
        <v>28</v>
      </c>
      <c r="D52" s="112" t="s">
        <v>18</v>
      </c>
      <c r="E52" s="112" t="s">
        <v>18</v>
      </c>
      <c r="F52" s="112">
        <v>20</v>
      </c>
      <c r="G52" s="113" t="s">
        <v>18</v>
      </c>
      <c r="H52" s="113" t="s">
        <v>18</v>
      </c>
      <c r="I52" s="113">
        <v>20</v>
      </c>
      <c r="J52" s="112">
        <v>55</v>
      </c>
      <c r="K52" s="112">
        <f t="shared" si="6"/>
        <v>75</v>
      </c>
      <c r="L52" s="112">
        <v>3</v>
      </c>
    </row>
    <row r="53" spans="1:12" ht="15.75" x14ac:dyDescent="0.25">
      <c r="A53" s="111">
        <v>7084</v>
      </c>
      <c r="B53" s="110" t="s">
        <v>68</v>
      </c>
      <c r="C53" s="111" t="s">
        <v>69</v>
      </c>
      <c r="D53" s="112">
        <v>30</v>
      </c>
      <c r="E53" s="112" t="s">
        <v>18</v>
      </c>
      <c r="F53" s="112">
        <v>20</v>
      </c>
      <c r="G53" s="113" t="s">
        <v>18</v>
      </c>
      <c r="H53" s="113">
        <v>15</v>
      </c>
      <c r="I53" s="113">
        <v>5</v>
      </c>
      <c r="J53" s="112">
        <v>50</v>
      </c>
      <c r="K53" s="112">
        <f t="shared" si="6"/>
        <v>100</v>
      </c>
      <c r="L53" s="112">
        <v>4</v>
      </c>
    </row>
    <row r="54" spans="1:12" ht="15.75" x14ac:dyDescent="0.25">
      <c r="A54" s="332" t="s">
        <v>70</v>
      </c>
      <c r="B54" s="333"/>
      <c r="C54" s="334"/>
      <c r="D54" s="114">
        <f t="shared" ref="D54:J54" si="7">SUM(D48:D53)</f>
        <v>180</v>
      </c>
      <c r="E54" s="114">
        <f t="shared" si="7"/>
        <v>0</v>
      </c>
      <c r="F54" s="114">
        <f t="shared" si="7"/>
        <v>150</v>
      </c>
      <c r="G54" s="115">
        <f t="shared" si="7"/>
        <v>5</v>
      </c>
      <c r="H54" s="115">
        <f t="shared" si="7"/>
        <v>80</v>
      </c>
      <c r="I54" s="115">
        <f t="shared" si="7"/>
        <v>65</v>
      </c>
      <c r="J54" s="114">
        <f t="shared" si="7"/>
        <v>420</v>
      </c>
      <c r="K54" s="114">
        <f t="shared" si="6"/>
        <v>750</v>
      </c>
      <c r="L54" s="114">
        <f>SUM(L48:L53)</f>
        <v>30</v>
      </c>
    </row>
    <row r="55" spans="1:12" ht="15.75" x14ac:dyDescent="0.25">
      <c r="A55" s="339" t="s">
        <v>71</v>
      </c>
      <c r="B55" s="340"/>
      <c r="C55" s="341"/>
      <c r="D55" s="116">
        <f>D54/K54</f>
        <v>0.24</v>
      </c>
      <c r="E55" s="116">
        <f>E54/K54</f>
        <v>0</v>
      </c>
      <c r="F55" s="116">
        <f>F54/K54</f>
        <v>0.2</v>
      </c>
      <c r="G55" s="117">
        <f>G54/K54</f>
        <v>6.6666666666666671E-3</v>
      </c>
      <c r="H55" s="117">
        <f>H54/K54</f>
        <v>0.10666666666666667</v>
      </c>
      <c r="I55" s="117">
        <f>I54/K54</f>
        <v>8.666666666666667E-2</v>
      </c>
      <c r="J55" s="116">
        <f>J54/K54</f>
        <v>0.56000000000000005</v>
      </c>
      <c r="K55" s="116">
        <f t="shared" si="6"/>
        <v>1</v>
      </c>
      <c r="L55" s="118"/>
    </row>
    <row r="56" spans="1:12" ht="15.75" customHeight="1" x14ac:dyDescent="0.25">
      <c r="A56" s="273" t="s">
        <v>520</v>
      </c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</row>
    <row r="57" spans="1:12" ht="15" customHeight="1" x14ac:dyDescent="0.25">
      <c r="A57" s="274" t="s">
        <v>1</v>
      </c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6"/>
    </row>
    <row r="58" spans="1:12" ht="21" customHeight="1" x14ac:dyDescent="0.25">
      <c r="A58" s="328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</row>
    <row r="59" spans="1:12" ht="42.75" customHeight="1" x14ac:dyDescent="0.25">
      <c r="A59" s="329" t="s">
        <v>72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1"/>
    </row>
    <row r="60" spans="1:12" ht="22.5" customHeight="1" x14ac:dyDescent="0.25">
      <c r="A60" s="336" t="s">
        <v>3</v>
      </c>
      <c r="B60" s="338" t="s">
        <v>4</v>
      </c>
      <c r="C60" s="338" t="s">
        <v>5</v>
      </c>
      <c r="D60" s="327" t="s">
        <v>6</v>
      </c>
      <c r="E60" s="327"/>
      <c r="F60" s="327"/>
      <c r="G60" s="327"/>
      <c r="H60" s="327"/>
      <c r="I60" s="327"/>
      <c r="J60" s="327" t="s">
        <v>7</v>
      </c>
      <c r="K60" s="327" t="s">
        <v>8</v>
      </c>
      <c r="L60" s="327" t="s">
        <v>9</v>
      </c>
    </row>
    <row r="61" spans="1:12" ht="15.75" x14ac:dyDescent="0.25">
      <c r="A61" s="337"/>
      <c r="B61" s="338"/>
      <c r="C61" s="338"/>
      <c r="D61" s="108" t="s">
        <v>10</v>
      </c>
      <c r="E61" s="108" t="s">
        <v>11</v>
      </c>
      <c r="F61" s="108" t="s">
        <v>12</v>
      </c>
      <c r="G61" s="109" t="s">
        <v>13</v>
      </c>
      <c r="H61" s="109" t="s">
        <v>14</v>
      </c>
      <c r="I61" s="109" t="s">
        <v>15</v>
      </c>
      <c r="J61" s="327"/>
      <c r="K61" s="327"/>
      <c r="L61" s="327"/>
    </row>
    <row r="62" spans="1:12" ht="15.75" x14ac:dyDescent="0.25">
      <c r="A62" s="111">
        <v>7177</v>
      </c>
      <c r="B62" s="110" t="s">
        <v>73</v>
      </c>
      <c r="C62" s="111" t="s">
        <v>64</v>
      </c>
      <c r="D62" s="112">
        <v>40</v>
      </c>
      <c r="E62" s="112" t="s">
        <v>18</v>
      </c>
      <c r="F62" s="112">
        <v>25</v>
      </c>
      <c r="G62" s="113" t="s">
        <v>18</v>
      </c>
      <c r="H62" s="113">
        <v>17</v>
      </c>
      <c r="I62" s="113">
        <v>8</v>
      </c>
      <c r="J62" s="112">
        <v>85</v>
      </c>
      <c r="K62" s="112">
        <f>SUM(D62,E62,F62,J62)</f>
        <v>150</v>
      </c>
      <c r="L62" s="112">
        <v>6</v>
      </c>
    </row>
    <row r="63" spans="1:12" ht="47.25" x14ac:dyDescent="0.25">
      <c r="A63" s="111">
        <v>7398</v>
      </c>
      <c r="B63" s="120" t="s">
        <v>74</v>
      </c>
      <c r="C63" s="111" t="s">
        <v>46</v>
      </c>
      <c r="D63" s="112">
        <v>40</v>
      </c>
      <c r="E63" s="112" t="s">
        <v>18</v>
      </c>
      <c r="F63" s="112">
        <v>30</v>
      </c>
      <c r="G63" s="113" t="s">
        <v>18</v>
      </c>
      <c r="H63" s="113">
        <v>25</v>
      </c>
      <c r="I63" s="113">
        <v>5</v>
      </c>
      <c r="J63" s="112">
        <v>80</v>
      </c>
      <c r="K63" s="112">
        <f>SUM(D63,E63,F63,J63)</f>
        <v>150</v>
      </c>
      <c r="L63" s="112">
        <v>6</v>
      </c>
    </row>
    <row r="64" spans="1:12" ht="31.5" x14ac:dyDescent="0.25">
      <c r="A64" s="111">
        <v>7178</v>
      </c>
      <c r="B64" s="110" t="s">
        <v>75</v>
      </c>
      <c r="C64" s="111" t="s">
        <v>44</v>
      </c>
      <c r="D64" s="112">
        <v>35</v>
      </c>
      <c r="E64" s="112" t="s">
        <v>18</v>
      </c>
      <c r="F64" s="112">
        <v>30</v>
      </c>
      <c r="G64" s="113" t="s">
        <v>18</v>
      </c>
      <c r="H64" s="113">
        <v>20</v>
      </c>
      <c r="I64" s="113">
        <v>10</v>
      </c>
      <c r="J64" s="112">
        <v>85</v>
      </c>
      <c r="K64" s="112">
        <f>SUM(D64,E64,F64,J64)</f>
        <v>150</v>
      </c>
      <c r="L64" s="112">
        <v>6</v>
      </c>
    </row>
    <row r="65" spans="1:12" ht="29.25" customHeight="1" x14ac:dyDescent="0.25">
      <c r="A65" s="332" t="s">
        <v>29</v>
      </c>
      <c r="B65" s="333"/>
      <c r="C65" s="334"/>
      <c r="D65" s="114">
        <f t="shared" ref="D65:J65" si="8">SUM(D62:D64)</f>
        <v>115</v>
      </c>
      <c r="E65" s="114">
        <f t="shared" si="8"/>
        <v>0</v>
      </c>
      <c r="F65" s="114">
        <f t="shared" si="8"/>
        <v>85</v>
      </c>
      <c r="G65" s="115">
        <f t="shared" si="8"/>
        <v>0</v>
      </c>
      <c r="H65" s="115">
        <f t="shared" si="8"/>
        <v>62</v>
      </c>
      <c r="I65" s="115">
        <f t="shared" si="8"/>
        <v>23</v>
      </c>
      <c r="J65" s="114">
        <f t="shared" si="8"/>
        <v>250</v>
      </c>
      <c r="K65" s="114">
        <f>SUM(D65,E65,F65,J65)</f>
        <v>450</v>
      </c>
      <c r="L65" s="114">
        <f>SUM(L62:L64)</f>
        <v>18</v>
      </c>
    </row>
    <row r="66" spans="1:12" ht="18.75" customHeight="1" x14ac:dyDescent="0.25">
      <c r="A66" s="332" t="s">
        <v>30</v>
      </c>
      <c r="B66" s="333"/>
      <c r="C66" s="334"/>
      <c r="D66" s="116">
        <f>D65/K65</f>
        <v>0.25555555555555554</v>
      </c>
      <c r="E66" s="116">
        <f>E65/K65</f>
        <v>0</v>
      </c>
      <c r="F66" s="116">
        <f>F65/K65</f>
        <v>0.18888888888888888</v>
      </c>
      <c r="G66" s="117">
        <f>G65/K65</f>
        <v>0</v>
      </c>
      <c r="H66" s="117">
        <f>H65/K65</f>
        <v>0.13777777777777778</v>
      </c>
      <c r="I66" s="117">
        <f>I65/K65</f>
        <v>5.1111111111111114E-2</v>
      </c>
      <c r="J66" s="116">
        <f>J65/K65</f>
        <v>0.55555555555555558</v>
      </c>
      <c r="K66" s="116">
        <f>SUM(D66,E66,F66,J66)</f>
        <v>1</v>
      </c>
      <c r="L66" s="118"/>
    </row>
    <row r="67" spans="1:12" ht="15.75" x14ac:dyDescent="0.25">
      <c r="A67" s="342" t="s">
        <v>76</v>
      </c>
      <c r="B67" s="343"/>
      <c r="C67" s="343"/>
      <c r="D67" s="344" t="s">
        <v>77</v>
      </c>
      <c r="E67" s="344"/>
      <c r="F67" s="344"/>
      <c r="G67" s="344"/>
      <c r="H67" s="344"/>
      <c r="I67" s="344"/>
      <c r="J67" s="344"/>
      <c r="K67" s="345"/>
      <c r="L67" s="121">
        <f>30-L65</f>
        <v>12</v>
      </c>
    </row>
    <row r="68" spans="1:12" ht="27" customHeight="1" x14ac:dyDescent="0.25">
      <c r="A68" s="122">
        <v>7147</v>
      </c>
      <c r="B68" s="123" t="s">
        <v>78</v>
      </c>
      <c r="C68" s="122" t="s">
        <v>79</v>
      </c>
      <c r="D68" s="124">
        <v>30</v>
      </c>
      <c r="E68" s="124" t="s">
        <v>18</v>
      </c>
      <c r="F68" s="124">
        <v>20</v>
      </c>
      <c r="G68" s="124">
        <v>20</v>
      </c>
      <c r="H68" s="124" t="s">
        <v>18</v>
      </c>
      <c r="I68" s="124" t="s">
        <v>18</v>
      </c>
      <c r="J68" s="124">
        <v>50</v>
      </c>
      <c r="K68" s="124">
        <f>SUM(D68,E68,F68,J68)</f>
        <v>100</v>
      </c>
      <c r="L68" s="124">
        <v>4</v>
      </c>
    </row>
    <row r="69" spans="1:12" ht="31.5" x14ac:dyDescent="0.25">
      <c r="A69" s="122">
        <v>7271</v>
      </c>
      <c r="B69" s="123" t="s">
        <v>80</v>
      </c>
      <c r="C69" s="122" t="s">
        <v>81</v>
      </c>
      <c r="D69" s="124">
        <v>30</v>
      </c>
      <c r="E69" s="124" t="s">
        <v>18</v>
      </c>
      <c r="F69" s="124">
        <v>20</v>
      </c>
      <c r="G69" s="124">
        <v>20</v>
      </c>
      <c r="H69" s="124" t="s">
        <v>18</v>
      </c>
      <c r="I69" s="124" t="s">
        <v>18</v>
      </c>
      <c r="J69" s="124">
        <v>50</v>
      </c>
      <c r="K69" s="124">
        <f>SUM(D69,E69,F69,J69)</f>
        <v>100</v>
      </c>
      <c r="L69" s="124">
        <v>4</v>
      </c>
    </row>
    <row r="70" spans="1:12" ht="15.75" x14ac:dyDescent="0.25">
      <c r="A70" s="122">
        <v>7110</v>
      </c>
      <c r="B70" s="123" t="s">
        <v>82</v>
      </c>
      <c r="C70" s="122" t="s">
        <v>83</v>
      </c>
      <c r="D70" s="124">
        <v>30</v>
      </c>
      <c r="E70" s="124" t="s">
        <v>18</v>
      </c>
      <c r="F70" s="124">
        <v>20</v>
      </c>
      <c r="G70" s="124">
        <v>20</v>
      </c>
      <c r="H70" s="124" t="s">
        <v>18</v>
      </c>
      <c r="I70" s="124" t="s">
        <v>18</v>
      </c>
      <c r="J70" s="124">
        <v>50</v>
      </c>
      <c r="K70" s="124">
        <f>SUM(D70,E70,F70,J70)</f>
        <v>100</v>
      </c>
      <c r="L70" s="124">
        <v>4</v>
      </c>
    </row>
    <row r="71" spans="1:12" ht="15.75" x14ac:dyDescent="0.25">
      <c r="A71" s="122">
        <v>7361</v>
      </c>
      <c r="B71" s="123" t="s">
        <v>84</v>
      </c>
      <c r="C71" s="122" t="s">
        <v>85</v>
      </c>
      <c r="D71" s="124">
        <v>30</v>
      </c>
      <c r="E71" s="124" t="s">
        <v>18</v>
      </c>
      <c r="F71" s="124">
        <v>20</v>
      </c>
      <c r="G71" s="124">
        <v>20</v>
      </c>
      <c r="H71" s="124" t="s">
        <v>18</v>
      </c>
      <c r="I71" s="124" t="s">
        <v>18</v>
      </c>
      <c r="J71" s="124">
        <v>50</v>
      </c>
      <c r="K71" s="124">
        <f>SUM(D71,E71,F71,J71)</f>
        <v>100</v>
      </c>
      <c r="L71" s="124">
        <v>4</v>
      </c>
    </row>
    <row r="72" spans="1:12" ht="31.5" x14ac:dyDescent="0.25">
      <c r="A72" s="122" t="s">
        <v>86</v>
      </c>
      <c r="B72" s="123" t="s">
        <v>87</v>
      </c>
      <c r="C72" s="122" t="s">
        <v>40</v>
      </c>
      <c r="D72" s="124">
        <v>30</v>
      </c>
      <c r="E72" s="124" t="s">
        <v>18</v>
      </c>
      <c r="F72" s="124">
        <v>20</v>
      </c>
      <c r="G72" s="124">
        <v>20</v>
      </c>
      <c r="H72" s="124" t="s">
        <v>18</v>
      </c>
      <c r="I72" s="124" t="s">
        <v>18</v>
      </c>
      <c r="J72" s="124">
        <v>50</v>
      </c>
      <c r="K72" s="124">
        <f>SUM(D72,E72,F72,J72)</f>
        <v>100</v>
      </c>
      <c r="L72" s="124">
        <v>4</v>
      </c>
    </row>
    <row r="73" spans="1:12" ht="15.75" x14ac:dyDescent="0.25">
      <c r="A73" s="332" t="s">
        <v>88</v>
      </c>
      <c r="B73" s="333"/>
      <c r="C73" s="333"/>
      <c r="D73" s="333"/>
      <c r="E73" s="333"/>
      <c r="F73" s="333"/>
      <c r="G73" s="333"/>
      <c r="H73" s="333"/>
      <c r="I73" s="333"/>
      <c r="J73" s="333"/>
      <c r="K73" s="334"/>
      <c r="L73" s="114">
        <v>30</v>
      </c>
    </row>
    <row r="74" spans="1:12" ht="15.75" x14ac:dyDescent="0.25">
      <c r="A74" s="346" t="s">
        <v>89</v>
      </c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8"/>
    </row>
    <row r="75" spans="1:12" ht="15.75" x14ac:dyDescent="0.25">
      <c r="A75" s="349" t="s">
        <v>90</v>
      </c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50"/>
    </row>
    <row r="76" spans="1:12" ht="15.75" x14ac:dyDescent="0.25">
      <c r="A76" s="349" t="s">
        <v>91</v>
      </c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50"/>
    </row>
    <row r="77" spans="1:12" ht="15.75" x14ac:dyDescent="0.25">
      <c r="A77" s="351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3"/>
    </row>
    <row r="78" spans="1:12" ht="37.5" customHeight="1" x14ac:dyDescent="0.25">
      <c r="A78" s="119"/>
      <c r="B78" s="119"/>
      <c r="C78" s="119"/>
      <c r="D78" s="119"/>
      <c r="E78" s="119"/>
      <c r="F78" s="119"/>
      <c r="G78" s="125"/>
      <c r="H78" s="125"/>
      <c r="I78" s="125"/>
      <c r="J78" s="119"/>
      <c r="K78" s="119"/>
      <c r="L78" s="119"/>
    </row>
    <row r="79" spans="1:12" ht="25.5" customHeight="1" x14ac:dyDescent="0.25">
      <c r="A79" s="329" t="s">
        <v>92</v>
      </c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1"/>
    </row>
    <row r="80" spans="1:12" ht="36.75" customHeight="1" x14ac:dyDescent="0.25">
      <c r="A80" s="336" t="s">
        <v>3</v>
      </c>
      <c r="B80" s="338" t="s">
        <v>4</v>
      </c>
      <c r="C80" s="338" t="s">
        <v>5</v>
      </c>
      <c r="D80" s="327" t="s">
        <v>6</v>
      </c>
      <c r="E80" s="327"/>
      <c r="F80" s="327"/>
      <c r="G80" s="327"/>
      <c r="H80" s="327"/>
      <c r="I80" s="327"/>
      <c r="J80" s="327" t="s">
        <v>7</v>
      </c>
      <c r="K80" s="327" t="s">
        <v>8</v>
      </c>
      <c r="L80" s="327" t="s">
        <v>9</v>
      </c>
    </row>
    <row r="81" spans="1:12" ht="24" customHeight="1" x14ac:dyDescent="0.25">
      <c r="A81" s="337"/>
      <c r="B81" s="338"/>
      <c r="C81" s="338"/>
      <c r="D81" s="108" t="s">
        <v>10</v>
      </c>
      <c r="E81" s="108" t="s">
        <v>11</v>
      </c>
      <c r="F81" s="108" t="s">
        <v>12</v>
      </c>
      <c r="G81" s="109" t="s">
        <v>13</v>
      </c>
      <c r="H81" s="109" t="s">
        <v>14</v>
      </c>
      <c r="I81" s="109" t="s">
        <v>15</v>
      </c>
      <c r="J81" s="327"/>
      <c r="K81" s="327"/>
      <c r="L81" s="327"/>
    </row>
    <row r="82" spans="1:12" ht="30.75" customHeight="1" x14ac:dyDescent="0.25">
      <c r="A82" s="111">
        <v>7133</v>
      </c>
      <c r="B82" s="110" t="s">
        <v>93</v>
      </c>
      <c r="C82" s="111" t="s">
        <v>42</v>
      </c>
      <c r="D82" s="112">
        <v>25</v>
      </c>
      <c r="E82" s="112" t="s">
        <v>18</v>
      </c>
      <c r="F82" s="112">
        <v>15</v>
      </c>
      <c r="G82" s="113" t="s">
        <v>18</v>
      </c>
      <c r="H82" s="113">
        <v>10</v>
      </c>
      <c r="I82" s="113">
        <v>5</v>
      </c>
      <c r="J82" s="112">
        <v>35</v>
      </c>
      <c r="K82" s="112">
        <f t="shared" ref="K82:K89" si="9">SUM(D82,E82,F82,J82)</f>
        <v>75</v>
      </c>
      <c r="L82" s="112">
        <v>3</v>
      </c>
    </row>
    <row r="83" spans="1:12" ht="17.25" customHeight="1" x14ac:dyDescent="0.25">
      <c r="A83" s="111">
        <v>7151</v>
      </c>
      <c r="B83" s="110" t="s">
        <v>94</v>
      </c>
      <c r="C83" s="111" t="s">
        <v>42</v>
      </c>
      <c r="D83" s="112">
        <v>25</v>
      </c>
      <c r="E83" s="112" t="s">
        <v>18</v>
      </c>
      <c r="F83" s="112">
        <v>20</v>
      </c>
      <c r="G83" s="113" t="s">
        <v>18</v>
      </c>
      <c r="H83" s="113">
        <v>15</v>
      </c>
      <c r="I83" s="113">
        <v>5</v>
      </c>
      <c r="J83" s="112">
        <v>30</v>
      </c>
      <c r="K83" s="112">
        <f t="shared" si="9"/>
        <v>75</v>
      </c>
      <c r="L83" s="112">
        <v>3</v>
      </c>
    </row>
    <row r="84" spans="1:12" ht="33" customHeight="1" x14ac:dyDescent="0.25">
      <c r="A84" s="111">
        <v>7343</v>
      </c>
      <c r="B84" s="110" t="s">
        <v>95</v>
      </c>
      <c r="C84" s="111" t="s">
        <v>96</v>
      </c>
      <c r="D84" s="112">
        <v>25</v>
      </c>
      <c r="E84" s="112" t="s">
        <v>18</v>
      </c>
      <c r="F84" s="112">
        <v>15</v>
      </c>
      <c r="G84" s="113" t="s">
        <v>18</v>
      </c>
      <c r="H84" s="113" t="s">
        <v>18</v>
      </c>
      <c r="I84" s="113">
        <v>15</v>
      </c>
      <c r="J84" s="112">
        <v>35</v>
      </c>
      <c r="K84" s="112">
        <f t="shared" si="9"/>
        <v>75</v>
      </c>
      <c r="L84" s="112">
        <v>3</v>
      </c>
    </row>
    <row r="85" spans="1:12" ht="15.75" x14ac:dyDescent="0.25">
      <c r="A85" s="111">
        <v>7186</v>
      </c>
      <c r="B85" s="110" t="s">
        <v>97</v>
      </c>
      <c r="C85" s="111" t="s">
        <v>49</v>
      </c>
      <c r="D85" s="112">
        <v>25</v>
      </c>
      <c r="E85" s="112" t="s">
        <v>18</v>
      </c>
      <c r="F85" s="112">
        <v>15</v>
      </c>
      <c r="G85" s="113" t="s">
        <v>98</v>
      </c>
      <c r="H85" s="113">
        <v>10</v>
      </c>
      <c r="I85" s="113">
        <v>5</v>
      </c>
      <c r="J85" s="112">
        <v>35</v>
      </c>
      <c r="K85" s="112">
        <f t="shared" si="9"/>
        <v>75</v>
      </c>
      <c r="L85" s="112">
        <v>3</v>
      </c>
    </row>
    <row r="86" spans="1:12" ht="15.75" x14ac:dyDescent="0.25">
      <c r="A86" s="111">
        <v>7384</v>
      </c>
      <c r="B86" s="110" t="s">
        <v>99</v>
      </c>
      <c r="C86" s="111" t="s">
        <v>28</v>
      </c>
      <c r="D86" s="112" t="s">
        <v>18</v>
      </c>
      <c r="E86" s="112" t="s">
        <v>18</v>
      </c>
      <c r="F86" s="112">
        <v>40</v>
      </c>
      <c r="G86" s="113" t="s">
        <v>18</v>
      </c>
      <c r="H86" s="113" t="s">
        <v>18</v>
      </c>
      <c r="I86" s="113">
        <v>40</v>
      </c>
      <c r="J86" s="112">
        <v>60</v>
      </c>
      <c r="K86" s="112">
        <f t="shared" si="9"/>
        <v>100</v>
      </c>
      <c r="L86" s="112">
        <v>4</v>
      </c>
    </row>
    <row r="87" spans="1:12" ht="31.5" x14ac:dyDescent="0.25">
      <c r="A87" s="111">
        <v>7032</v>
      </c>
      <c r="B87" s="110" t="s">
        <v>100</v>
      </c>
      <c r="C87" s="111" t="s">
        <v>46</v>
      </c>
      <c r="D87" s="112">
        <v>30</v>
      </c>
      <c r="E87" s="112" t="s">
        <v>18</v>
      </c>
      <c r="F87" s="112">
        <v>10</v>
      </c>
      <c r="G87" s="113" t="s">
        <v>18</v>
      </c>
      <c r="H87" s="113">
        <v>10</v>
      </c>
      <c r="I87" s="113" t="s">
        <v>18</v>
      </c>
      <c r="J87" s="112">
        <v>60</v>
      </c>
      <c r="K87" s="112">
        <f t="shared" si="9"/>
        <v>100</v>
      </c>
      <c r="L87" s="112">
        <v>4</v>
      </c>
    </row>
    <row r="88" spans="1:12" ht="30" customHeight="1" x14ac:dyDescent="0.25">
      <c r="A88" s="332" t="s">
        <v>29</v>
      </c>
      <c r="B88" s="333"/>
      <c r="C88" s="334"/>
      <c r="D88" s="114">
        <f t="shared" ref="D88:J88" si="10">SUM(D82:D87)</f>
        <v>130</v>
      </c>
      <c r="E88" s="114">
        <f t="shared" si="10"/>
        <v>0</v>
      </c>
      <c r="F88" s="114">
        <f t="shared" si="10"/>
        <v>115</v>
      </c>
      <c r="G88" s="115">
        <f t="shared" si="10"/>
        <v>0</v>
      </c>
      <c r="H88" s="115">
        <f t="shared" si="10"/>
        <v>45</v>
      </c>
      <c r="I88" s="115">
        <f t="shared" si="10"/>
        <v>70</v>
      </c>
      <c r="J88" s="114">
        <f t="shared" si="10"/>
        <v>255</v>
      </c>
      <c r="K88" s="114">
        <f t="shared" si="9"/>
        <v>500</v>
      </c>
      <c r="L88" s="114">
        <f>SUM(L82:L87)</f>
        <v>20</v>
      </c>
    </row>
    <row r="89" spans="1:12" ht="20.25" customHeight="1" x14ac:dyDescent="0.25">
      <c r="A89" s="332" t="s">
        <v>30</v>
      </c>
      <c r="B89" s="333"/>
      <c r="C89" s="334"/>
      <c r="D89" s="116">
        <f>D88/K88</f>
        <v>0.26</v>
      </c>
      <c r="E89" s="116">
        <f>E88/K88</f>
        <v>0</v>
      </c>
      <c r="F89" s="116">
        <f>F88/K88</f>
        <v>0.23</v>
      </c>
      <c r="G89" s="117">
        <f>G88/K88</f>
        <v>0</v>
      </c>
      <c r="H89" s="117">
        <f>H88/K88</f>
        <v>0.09</v>
      </c>
      <c r="I89" s="117">
        <f>I88/K88</f>
        <v>0.14000000000000001</v>
      </c>
      <c r="J89" s="116">
        <f>J88/K88</f>
        <v>0.51</v>
      </c>
      <c r="K89" s="116">
        <f t="shared" si="9"/>
        <v>1</v>
      </c>
      <c r="L89" s="118"/>
    </row>
    <row r="90" spans="1:12" ht="21" customHeight="1" x14ac:dyDescent="0.25">
      <c r="A90" s="354" t="s">
        <v>101</v>
      </c>
      <c r="B90" s="355"/>
      <c r="C90" s="355"/>
      <c r="D90" s="340"/>
      <c r="E90" s="340"/>
      <c r="F90" s="340"/>
      <c r="G90" s="340"/>
      <c r="H90" s="340"/>
      <c r="I90" s="340"/>
      <c r="J90" s="340"/>
      <c r="K90" s="341"/>
      <c r="L90" s="121">
        <v>6</v>
      </c>
    </row>
    <row r="91" spans="1:12" ht="20.25" customHeight="1" x14ac:dyDescent="0.25">
      <c r="A91" s="342" t="s">
        <v>76</v>
      </c>
      <c r="B91" s="343"/>
      <c r="C91" s="343"/>
      <c r="D91" s="344" t="s">
        <v>77</v>
      </c>
      <c r="E91" s="344"/>
      <c r="F91" s="344"/>
      <c r="G91" s="344"/>
      <c r="H91" s="344"/>
      <c r="I91" s="344"/>
      <c r="J91" s="344"/>
      <c r="K91" s="345"/>
      <c r="L91" s="121">
        <v>4</v>
      </c>
    </row>
    <row r="92" spans="1:12" ht="31.5" x14ac:dyDescent="0.25">
      <c r="A92" s="122">
        <v>7404</v>
      </c>
      <c r="B92" s="123" t="s">
        <v>102</v>
      </c>
      <c r="C92" s="122" t="s">
        <v>103</v>
      </c>
      <c r="D92" s="124">
        <v>30</v>
      </c>
      <c r="E92" s="124" t="s">
        <v>18</v>
      </c>
      <c r="F92" s="124">
        <v>20</v>
      </c>
      <c r="G92" s="124">
        <v>20</v>
      </c>
      <c r="H92" s="124" t="s">
        <v>18</v>
      </c>
      <c r="I92" s="124" t="s">
        <v>18</v>
      </c>
      <c r="J92" s="124">
        <v>50</v>
      </c>
      <c r="K92" s="124">
        <f>SUM(D92,E92,F92,J92)</f>
        <v>100</v>
      </c>
      <c r="L92" s="124">
        <v>4</v>
      </c>
    </row>
    <row r="93" spans="1:12" ht="31.5" x14ac:dyDescent="0.25">
      <c r="A93" s="122">
        <v>7165</v>
      </c>
      <c r="B93" s="123" t="s">
        <v>104</v>
      </c>
      <c r="C93" s="122" t="s">
        <v>105</v>
      </c>
      <c r="D93" s="124">
        <v>30</v>
      </c>
      <c r="E93" s="124" t="s">
        <v>18</v>
      </c>
      <c r="F93" s="124">
        <v>20</v>
      </c>
      <c r="G93" s="124">
        <v>20</v>
      </c>
      <c r="H93" s="124" t="s">
        <v>18</v>
      </c>
      <c r="I93" s="124" t="s">
        <v>18</v>
      </c>
      <c r="J93" s="124">
        <v>50</v>
      </c>
      <c r="K93" s="124">
        <f>SUM(D93,E93,F93,J93)</f>
        <v>100</v>
      </c>
      <c r="L93" s="124">
        <v>4</v>
      </c>
    </row>
    <row r="94" spans="1:12" ht="15.75" x14ac:dyDescent="0.25">
      <c r="A94" s="122">
        <v>7107</v>
      </c>
      <c r="B94" s="123" t="s">
        <v>106</v>
      </c>
      <c r="C94" s="122" t="s">
        <v>81</v>
      </c>
      <c r="D94" s="124">
        <v>30</v>
      </c>
      <c r="E94" s="124" t="s">
        <v>18</v>
      </c>
      <c r="F94" s="124">
        <v>20</v>
      </c>
      <c r="G94" s="124" t="s">
        <v>18</v>
      </c>
      <c r="H94" s="124">
        <v>20</v>
      </c>
      <c r="I94" s="124" t="s">
        <v>18</v>
      </c>
      <c r="J94" s="124">
        <v>50</v>
      </c>
      <c r="K94" s="124">
        <f>SUM(D94,E94,F94,J94)</f>
        <v>100</v>
      </c>
      <c r="L94" s="124">
        <v>4</v>
      </c>
    </row>
    <row r="95" spans="1:12" ht="15.75" x14ac:dyDescent="0.25">
      <c r="A95" s="122">
        <v>7320</v>
      </c>
      <c r="B95" s="123" t="s">
        <v>107</v>
      </c>
      <c r="C95" s="122" t="s">
        <v>108</v>
      </c>
      <c r="D95" s="124">
        <v>30</v>
      </c>
      <c r="E95" s="124" t="s">
        <v>18</v>
      </c>
      <c r="F95" s="124">
        <v>20</v>
      </c>
      <c r="G95" s="124">
        <v>20</v>
      </c>
      <c r="H95" s="124" t="s">
        <v>18</v>
      </c>
      <c r="I95" s="124" t="s">
        <v>18</v>
      </c>
      <c r="J95" s="124">
        <v>50</v>
      </c>
      <c r="K95" s="124">
        <f>SUM(D95,E95,F95,J95)</f>
        <v>100</v>
      </c>
      <c r="L95" s="124">
        <v>4</v>
      </c>
    </row>
    <row r="96" spans="1:12" ht="15.75" x14ac:dyDescent="0.25">
      <c r="A96" s="332" t="s">
        <v>88</v>
      </c>
      <c r="B96" s="333"/>
      <c r="C96" s="333"/>
      <c r="D96" s="333"/>
      <c r="E96" s="333"/>
      <c r="F96" s="333"/>
      <c r="G96" s="333"/>
      <c r="H96" s="333"/>
      <c r="I96" s="333"/>
      <c r="J96" s="333"/>
      <c r="K96" s="334"/>
      <c r="L96" s="114">
        <v>30</v>
      </c>
    </row>
    <row r="97" spans="1:12" ht="15.75" x14ac:dyDescent="0.25">
      <c r="A97" s="346" t="s">
        <v>89</v>
      </c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8"/>
    </row>
    <row r="98" spans="1:12" ht="15.75" x14ac:dyDescent="0.25">
      <c r="A98" s="349" t="s">
        <v>109</v>
      </c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50"/>
    </row>
    <row r="99" spans="1:12" ht="15.75" x14ac:dyDescent="0.25">
      <c r="A99" s="349" t="s">
        <v>91</v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50"/>
    </row>
    <row r="100" spans="1:12" ht="22.5" customHeight="1" x14ac:dyDescent="0.25">
      <c r="A100" s="351"/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3"/>
    </row>
    <row r="101" spans="1:12" ht="33.75" customHeight="1" x14ac:dyDescent="0.25">
      <c r="A101" s="356" t="s">
        <v>110</v>
      </c>
      <c r="B101" s="357"/>
      <c r="C101" s="357"/>
      <c r="D101" s="357"/>
      <c r="E101" s="357"/>
      <c r="F101" s="357"/>
      <c r="G101" s="357"/>
      <c r="H101" s="357"/>
      <c r="I101" s="357"/>
      <c r="J101" s="357"/>
      <c r="K101" s="357"/>
      <c r="L101" s="358"/>
    </row>
  </sheetData>
  <mergeCells count="88">
    <mergeCell ref="A100:L100"/>
    <mergeCell ref="A101:L101"/>
    <mergeCell ref="A91:C91"/>
    <mergeCell ref="D91:K91"/>
    <mergeCell ref="A96:K96"/>
    <mergeCell ref="A97:L97"/>
    <mergeCell ref="A98:L98"/>
    <mergeCell ref="A99:L99"/>
    <mergeCell ref="K80:K81"/>
    <mergeCell ref="L80:L81"/>
    <mergeCell ref="A88:C88"/>
    <mergeCell ref="A89:C89"/>
    <mergeCell ref="A90:C90"/>
    <mergeCell ref="D90:K90"/>
    <mergeCell ref="A80:A81"/>
    <mergeCell ref="B80:B81"/>
    <mergeCell ref="C80:C81"/>
    <mergeCell ref="D80:I80"/>
    <mergeCell ref="J80:J81"/>
    <mergeCell ref="A74:L74"/>
    <mergeCell ref="A75:L75"/>
    <mergeCell ref="A76:L76"/>
    <mergeCell ref="A77:L77"/>
    <mergeCell ref="A79:L79"/>
    <mergeCell ref="L60:L61"/>
    <mergeCell ref="A65:C65"/>
    <mergeCell ref="A66:C66"/>
    <mergeCell ref="A67:C67"/>
    <mergeCell ref="D67:K67"/>
    <mergeCell ref="A73:K73"/>
    <mergeCell ref="A60:A61"/>
    <mergeCell ref="B60:B61"/>
    <mergeCell ref="C60:C61"/>
    <mergeCell ref="D60:I60"/>
    <mergeCell ref="J60:J61"/>
    <mergeCell ref="K60:K61"/>
    <mergeCell ref="K46:K47"/>
    <mergeCell ref="L46:L47"/>
    <mergeCell ref="A54:C54"/>
    <mergeCell ref="A55:C55"/>
    <mergeCell ref="A58:L58"/>
    <mergeCell ref="A59:L59"/>
    <mergeCell ref="L33:L34"/>
    <mergeCell ref="A42:C42"/>
    <mergeCell ref="A43:C43"/>
    <mergeCell ref="A44:L44"/>
    <mergeCell ref="A45:L45"/>
    <mergeCell ref="A46:A47"/>
    <mergeCell ref="B46:B47"/>
    <mergeCell ref="C46:C47"/>
    <mergeCell ref="D46:I46"/>
    <mergeCell ref="J46:J47"/>
    <mergeCell ref="A33:A34"/>
    <mergeCell ref="B33:B34"/>
    <mergeCell ref="C33:C34"/>
    <mergeCell ref="D33:I33"/>
    <mergeCell ref="J33:J34"/>
    <mergeCell ref="A15:C15"/>
    <mergeCell ref="A16:L16"/>
    <mergeCell ref="A17:L17"/>
    <mergeCell ref="K33:K34"/>
    <mergeCell ref="K18:K19"/>
    <mergeCell ref="L18:L19"/>
    <mergeCell ref="A27:C27"/>
    <mergeCell ref="A28:C28"/>
    <mergeCell ref="A31:L31"/>
    <mergeCell ref="A32:L32"/>
    <mergeCell ref="A18:A19"/>
    <mergeCell ref="B18:B19"/>
    <mergeCell ref="C18:C19"/>
    <mergeCell ref="D18:I18"/>
    <mergeCell ref="J18:J19"/>
    <mergeCell ref="A29:L29"/>
    <mergeCell ref="A30:L30"/>
    <mergeCell ref="A56:L56"/>
    <mergeCell ref="A57:L57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L6:L7"/>
    <mergeCell ref="A14:C14"/>
  </mergeCells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4"/>
  <sheetViews>
    <sheetView topLeftCell="A54" zoomScale="80" zoomScaleNormal="80" zoomScaleSheetLayoutView="50" zoomScalePageLayoutView="80" workbookViewId="0">
      <selection activeCell="A71" sqref="A71:L94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111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x14ac:dyDescent="0.25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1" t="s">
        <v>4</v>
      </c>
      <c r="C5" s="281" t="s">
        <v>5</v>
      </c>
      <c r="D5" s="359" t="s">
        <v>6</v>
      </c>
      <c r="E5" s="360"/>
      <c r="F5" s="360"/>
      <c r="G5" s="360"/>
      <c r="H5" s="360"/>
      <c r="I5" s="361"/>
      <c r="J5" s="362" t="s">
        <v>7</v>
      </c>
      <c r="K5" s="362" t="s">
        <v>8</v>
      </c>
      <c r="L5" s="362" t="s">
        <v>9</v>
      </c>
    </row>
    <row r="6" spans="1:12" x14ac:dyDescent="0.25">
      <c r="A6" s="282"/>
      <c r="B6" s="282"/>
      <c r="C6" s="282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363"/>
      <c r="K6" s="363"/>
      <c r="L6" s="363"/>
    </row>
    <row r="7" spans="1:12" x14ac:dyDescent="0.25">
      <c r="A7" s="2">
        <v>7207</v>
      </c>
      <c r="B7" s="2" t="s">
        <v>112</v>
      </c>
      <c r="C7" s="3" t="s">
        <v>17</v>
      </c>
      <c r="D7" s="4">
        <v>60</v>
      </c>
      <c r="E7" s="4" t="s">
        <v>18</v>
      </c>
      <c r="F7" s="4">
        <v>45</v>
      </c>
      <c r="G7" s="66">
        <v>45</v>
      </c>
      <c r="H7" s="66" t="s">
        <v>18</v>
      </c>
      <c r="I7" s="66" t="s">
        <v>18</v>
      </c>
      <c r="J7" s="4">
        <v>120</v>
      </c>
      <c r="K7" s="4">
        <f t="shared" ref="K7:K13" si="0">SUM(D7,E7,F7,J7)</f>
        <v>225</v>
      </c>
      <c r="L7" s="4">
        <v>9</v>
      </c>
    </row>
    <row r="8" spans="1:12" x14ac:dyDescent="0.25">
      <c r="A8" s="2">
        <v>7068</v>
      </c>
      <c r="B8" s="2" t="s">
        <v>21</v>
      </c>
      <c r="C8" s="3" t="s">
        <v>22</v>
      </c>
      <c r="D8" s="4">
        <v>40</v>
      </c>
      <c r="E8" s="4" t="s">
        <v>18</v>
      </c>
      <c r="F8" s="4">
        <v>30</v>
      </c>
      <c r="G8" s="66">
        <v>4</v>
      </c>
      <c r="H8" s="66">
        <v>26</v>
      </c>
      <c r="I8" s="66" t="s">
        <v>18</v>
      </c>
      <c r="J8" s="4">
        <v>80</v>
      </c>
      <c r="K8" s="4">
        <f t="shared" si="0"/>
        <v>150</v>
      </c>
      <c r="L8" s="4">
        <v>6</v>
      </c>
    </row>
    <row r="9" spans="1:12" x14ac:dyDescent="0.25">
      <c r="A9" s="3">
        <v>7278</v>
      </c>
      <c r="B9" s="2" t="s">
        <v>113</v>
      </c>
      <c r="C9" s="3" t="s">
        <v>20</v>
      </c>
      <c r="D9" s="4">
        <v>35</v>
      </c>
      <c r="E9" s="4" t="s">
        <v>18</v>
      </c>
      <c r="F9" s="4">
        <v>20</v>
      </c>
      <c r="G9" s="66" t="s">
        <v>18</v>
      </c>
      <c r="H9" s="66">
        <v>20</v>
      </c>
      <c r="I9" s="66" t="s">
        <v>18</v>
      </c>
      <c r="J9" s="4">
        <v>70</v>
      </c>
      <c r="K9" s="4">
        <f t="shared" si="0"/>
        <v>125</v>
      </c>
      <c r="L9" s="4">
        <v>5</v>
      </c>
    </row>
    <row r="10" spans="1:12" x14ac:dyDescent="0.25">
      <c r="A10" s="2">
        <v>7424</v>
      </c>
      <c r="B10" s="2" t="s">
        <v>114</v>
      </c>
      <c r="C10" s="3" t="s">
        <v>24</v>
      </c>
      <c r="D10" s="4">
        <v>35</v>
      </c>
      <c r="E10" s="4" t="s">
        <v>18</v>
      </c>
      <c r="F10" s="4">
        <v>20</v>
      </c>
      <c r="G10" s="66" t="s">
        <v>18</v>
      </c>
      <c r="H10" s="66">
        <v>20</v>
      </c>
      <c r="I10" s="66" t="s">
        <v>18</v>
      </c>
      <c r="J10" s="4">
        <v>70</v>
      </c>
      <c r="K10" s="4">
        <f t="shared" si="0"/>
        <v>125</v>
      </c>
      <c r="L10" s="4">
        <v>5</v>
      </c>
    </row>
    <row r="11" spans="1:12" x14ac:dyDescent="0.25">
      <c r="A11" s="2">
        <v>7400</v>
      </c>
      <c r="B11" s="57" t="s">
        <v>115</v>
      </c>
      <c r="C11" s="3" t="s">
        <v>116</v>
      </c>
      <c r="D11" s="4">
        <v>30</v>
      </c>
      <c r="E11" s="4" t="s">
        <v>18</v>
      </c>
      <c r="F11" s="4">
        <v>20</v>
      </c>
      <c r="G11" s="66" t="s">
        <v>18</v>
      </c>
      <c r="H11" s="66">
        <v>20</v>
      </c>
      <c r="I11" s="66" t="s">
        <v>18</v>
      </c>
      <c r="J11" s="4">
        <v>75</v>
      </c>
      <c r="K11" s="4">
        <f t="shared" si="0"/>
        <v>125</v>
      </c>
      <c r="L11" s="4">
        <v>5</v>
      </c>
    </row>
    <row r="12" spans="1:12" s="10" customFormat="1" ht="12.75" customHeight="1" x14ac:dyDescent="0.2">
      <c r="A12" s="285" t="s">
        <v>29</v>
      </c>
      <c r="B12" s="286"/>
      <c r="C12" s="287"/>
      <c r="D12" s="5">
        <f t="shared" ref="D12:J12" si="1">SUM(D7:D11)</f>
        <v>200</v>
      </c>
      <c r="E12" s="5">
        <f t="shared" si="1"/>
        <v>0</v>
      </c>
      <c r="F12" s="5">
        <f t="shared" si="1"/>
        <v>135</v>
      </c>
      <c r="G12" s="67">
        <f t="shared" si="1"/>
        <v>49</v>
      </c>
      <c r="H12" s="67">
        <f t="shared" si="1"/>
        <v>86</v>
      </c>
      <c r="I12" s="67">
        <f t="shared" si="1"/>
        <v>0</v>
      </c>
      <c r="J12" s="5">
        <f t="shared" si="1"/>
        <v>415</v>
      </c>
      <c r="K12" s="5">
        <f t="shared" si="0"/>
        <v>750</v>
      </c>
      <c r="L12" s="5">
        <f>SUM(L7:L11)</f>
        <v>30</v>
      </c>
    </row>
    <row r="13" spans="1:12" s="10" customFormat="1" ht="12.75" customHeight="1" x14ac:dyDescent="0.2">
      <c r="A13" s="285" t="s">
        <v>30</v>
      </c>
      <c r="B13" s="286"/>
      <c r="C13" s="287"/>
      <c r="D13" s="6">
        <f>D12/K12</f>
        <v>0.26666666666666666</v>
      </c>
      <c r="E13" s="6">
        <f>E12/K12</f>
        <v>0</v>
      </c>
      <c r="F13" s="6">
        <f>F12/K12</f>
        <v>0.18</v>
      </c>
      <c r="G13" s="68">
        <f>G12/K12</f>
        <v>6.5333333333333327E-2</v>
      </c>
      <c r="H13" s="68">
        <f>H12/K12</f>
        <v>0.11466666666666667</v>
      </c>
      <c r="I13" s="68">
        <f>I12/K12</f>
        <v>0</v>
      </c>
      <c r="J13" s="6">
        <f>J12/K12</f>
        <v>0.55333333333333334</v>
      </c>
      <c r="K13" s="6">
        <f t="shared" si="0"/>
        <v>1</v>
      </c>
      <c r="L13" s="7"/>
    </row>
    <row r="14" spans="1:12" s="10" customFormat="1" ht="12.75" x14ac:dyDescent="0.2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</row>
    <row r="15" spans="1:12" s="10" customFormat="1" ht="15" customHeight="1" x14ac:dyDescent="0.2">
      <c r="A15" s="278" t="s">
        <v>31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80"/>
    </row>
    <row r="16" spans="1:12" ht="15" customHeight="1" x14ac:dyDescent="0.25">
      <c r="A16" s="281" t="s">
        <v>3</v>
      </c>
      <c r="B16" s="281" t="s">
        <v>4</v>
      </c>
      <c r="C16" s="281" t="s">
        <v>5</v>
      </c>
      <c r="D16" s="359" t="s">
        <v>6</v>
      </c>
      <c r="E16" s="360"/>
      <c r="F16" s="360"/>
      <c r="G16" s="360"/>
      <c r="H16" s="360"/>
      <c r="I16" s="361"/>
      <c r="J16" s="362" t="s">
        <v>7</v>
      </c>
      <c r="K16" s="362" t="s">
        <v>8</v>
      </c>
      <c r="L16" s="362" t="s">
        <v>9</v>
      </c>
    </row>
    <row r="17" spans="1:12" x14ac:dyDescent="0.25">
      <c r="A17" s="282"/>
      <c r="B17" s="282"/>
      <c r="C17" s="282"/>
      <c r="D17" s="52" t="s">
        <v>10</v>
      </c>
      <c r="E17" s="52" t="s">
        <v>11</v>
      </c>
      <c r="F17" s="52" t="s">
        <v>12</v>
      </c>
      <c r="G17" s="65" t="s">
        <v>13</v>
      </c>
      <c r="H17" s="65" t="s">
        <v>14</v>
      </c>
      <c r="I17" s="65" t="s">
        <v>15</v>
      </c>
      <c r="J17" s="363"/>
      <c r="K17" s="363"/>
      <c r="L17" s="363"/>
    </row>
    <row r="18" spans="1:12" x14ac:dyDescent="0.25">
      <c r="A18" s="3">
        <v>7413</v>
      </c>
      <c r="B18" s="2" t="s">
        <v>117</v>
      </c>
      <c r="C18" s="3" t="s">
        <v>116</v>
      </c>
      <c r="D18" s="4">
        <v>30</v>
      </c>
      <c r="E18" s="4" t="s">
        <v>18</v>
      </c>
      <c r="F18" s="4">
        <v>15</v>
      </c>
      <c r="G18" s="66" t="s">
        <v>18</v>
      </c>
      <c r="H18" s="66">
        <v>15</v>
      </c>
      <c r="I18" s="66" t="s">
        <v>18</v>
      </c>
      <c r="J18" s="4">
        <v>55</v>
      </c>
      <c r="K18" s="4">
        <f t="shared" ref="K18:K25" si="2">SUM(D18,E18,F18,J18)</f>
        <v>100</v>
      </c>
      <c r="L18" s="4">
        <v>4</v>
      </c>
    </row>
    <row r="19" spans="1:12" x14ac:dyDescent="0.25">
      <c r="A19" s="3">
        <v>7072</v>
      </c>
      <c r="B19" s="2" t="s">
        <v>34</v>
      </c>
      <c r="C19" s="3" t="s">
        <v>35</v>
      </c>
      <c r="D19" s="4">
        <v>40</v>
      </c>
      <c r="E19" s="4" t="s">
        <v>18</v>
      </c>
      <c r="F19" s="4">
        <v>30</v>
      </c>
      <c r="G19" s="66" t="s">
        <v>18</v>
      </c>
      <c r="H19" s="66">
        <v>25</v>
      </c>
      <c r="I19" s="66">
        <v>5</v>
      </c>
      <c r="J19" s="4">
        <v>80</v>
      </c>
      <c r="K19" s="4">
        <f t="shared" si="2"/>
        <v>150</v>
      </c>
      <c r="L19" s="4">
        <v>6</v>
      </c>
    </row>
    <row r="20" spans="1:12" x14ac:dyDescent="0.25">
      <c r="A20" s="2">
        <v>7211</v>
      </c>
      <c r="B20" s="2" t="s">
        <v>118</v>
      </c>
      <c r="C20" s="3" t="s">
        <v>20</v>
      </c>
      <c r="D20" s="4">
        <v>50</v>
      </c>
      <c r="E20" s="4" t="s">
        <v>18</v>
      </c>
      <c r="F20" s="4">
        <v>40</v>
      </c>
      <c r="G20" s="66" t="s">
        <v>18</v>
      </c>
      <c r="H20" s="66">
        <v>40</v>
      </c>
      <c r="I20" s="66" t="s">
        <v>18</v>
      </c>
      <c r="J20" s="4">
        <v>110</v>
      </c>
      <c r="K20" s="4">
        <f t="shared" si="2"/>
        <v>200</v>
      </c>
      <c r="L20" s="4">
        <v>8</v>
      </c>
    </row>
    <row r="21" spans="1:12" x14ac:dyDescent="0.25">
      <c r="A21" s="3">
        <v>7208</v>
      </c>
      <c r="B21" s="2" t="s">
        <v>119</v>
      </c>
      <c r="C21" s="3" t="s">
        <v>120</v>
      </c>
      <c r="D21" s="4">
        <v>35</v>
      </c>
      <c r="E21" s="4" t="s">
        <v>18</v>
      </c>
      <c r="F21" s="4">
        <v>20</v>
      </c>
      <c r="G21" s="66" t="s">
        <v>18</v>
      </c>
      <c r="H21" s="66">
        <v>20</v>
      </c>
      <c r="I21" s="66" t="s">
        <v>18</v>
      </c>
      <c r="J21" s="4">
        <v>70</v>
      </c>
      <c r="K21" s="4">
        <f t="shared" si="2"/>
        <v>125</v>
      </c>
      <c r="L21" s="4">
        <v>5</v>
      </c>
    </row>
    <row r="22" spans="1:12" x14ac:dyDescent="0.25">
      <c r="A22" s="3">
        <v>7280</v>
      </c>
      <c r="B22" s="2" t="s">
        <v>121</v>
      </c>
      <c r="C22" s="3" t="s">
        <v>120</v>
      </c>
      <c r="D22" s="4">
        <v>25</v>
      </c>
      <c r="E22" s="4" t="s">
        <v>18</v>
      </c>
      <c r="F22" s="4">
        <v>15</v>
      </c>
      <c r="G22" s="66" t="s">
        <v>18</v>
      </c>
      <c r="H22" s="66">
        <v>15</v>
      </c>
      <c r="I22" s="66" t="s">
        <v>18</v>
      </c>
      <c r="J22" s="4">
        <v>35</v>
      </c>
      <c r="K22" s="4">
        <f t="shared" si="2"/>
        <v>75</v>
      </c>
      <c r="L22" s="4">
        <v>3</v>
      </c>
    </row>
    <row r="23" spans="1:12" ht="26.25" x14ac:dyDescent="0.25">
      <c r="A23" s="90" t="s">
        <v>38</v>
      </c>
      <c r="B23" s="91" t="s">
        <v>39</v>
      </c>
      <c r="C23" s="90" t="s">
        <v>40</v>
      </c>
      <c r="D23" s="92">
        <v>30</v>
      </c>
      <c r="E23" s="92" t="s">
        <v>18</v>
      </c>
      <c r="F23" s="92">
        <v>20</v>
      </c>
      <c r="G23" s="93">
        <v>20</v>
      </c>
      <c r="H23" s="93" t="s">
        <v>18</v>
      </c>
      <c r="I23" s="93" t="s">
        <v>18</v>
      </c>
      <c r="J23" s="92">
        <v>50</v>
      </c>
      <c r="K23" s="92">
        <f t="shared" si="2"/>
        <v>100</v>
      </c>
      <c r="L23" s="92">
        <v>4</v>
      </c>
    </row>
    <row r="24" spans="1:12" ht="15" customHeight="1" x14ac:dyDescent="0.25">
      <c r="A24" s="285" t="s">
        <v>29</v>
      </c>
      <c r="B24" s="286"/>
      <c r="C24" s="287"/>
      <c r="D24" s="5">
        <f t="shared" ref="D24:J24" si="3">SUM(D18:D23)</f>
        <v>210</v>
      </c>
      <c r="E24" s="5">
        <f t="shared" si="3"/>
        <v>0</v>
      </c>
      <c r="F24" s="5">
        <f t="shared" si="3"/>
        <v>140</v>
      </c>
      <c r="G24" s="67">
        <f t="shared" si="3"/>
        <v>20</v>
      </c>
      <c r="H24" s="67">
        <f t="shared" si="3"/>
        <v>115</v>
      </c>
      <c r="I24" s="67">
        <f t="shared" si="3"/>
        <v>5</v>
      </c>
      <c r="J24" s="5">
        <f t="shared" si="3"/>
        <v>400</v>
      </c>
      <c r="K24" s="5">
        <f t="shared" si="2"/>
        <v>750</v>
      </c>
      <c r="L24" s="5">
        <f>SUM(L18:L23)</f>
        <v>30</v>
      </c>
    </row>
    <row r="25" spans="1:12" ht="15" customHeight="1" x14ac:dyDescent="0.25">
      <c r="A25" s="285" t="s">
        <v>30</v>
      </c>
      <c r="B25" s="286"/>
      <c r="C25" s="287"/>
      <c r="D25" s="6">
        <f>D24/K24</f>
        <v>0.28000000000000003</v>
      </c>
      <c r="E25" s="6">
        <f>E24/K24</f>
        <v>0</v>
      </c>
      <c r="F25" s="6">
        <f>F24/K24</f>
        <v>0.18666666666666668</v>
      </c>
      <c r="G25" s="68">
        <f>G24/K24</f>
        <v>2.6666666666666668E-2</v>
      </c>
      <c r="H25" s="68">
        <f>H24/K24</f>
        <v>0.15333333333333332</v>
      </c>
      <c r="I25" s="68">
        <f>I24/K24</f>
        <v>6.6666666666666671E-3</v>
      </c>
      <c r="J25" s="6">
        <f>J24/K24</f>
        <v>0.53333333333333333</v>
      </c>
      <c r="K25" s="6">
        <f t="shared" si="2"/>
        <v>1</v>
      </c>
      <c r="L25" s="7"/>
    </row>
    <row r="26" spans="1:12" x14ac:dyDescent="0.25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  <row r="27" spans="1:12" s="10" customFormat="1" ht="15" customHeight="1" x14ac:dyDescent="0.2">
      <c r="A27" s="278" t="s">
        <v>47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80"/>
    </row>
    <row r="28" spans="1:12" s="10" customFormat="1" ht="12.75" customHeight="1" x14ac:dyDescent="0.2">
      <c r="A28" s="281" t="s">
        <v>3</v>
      </c>
      <c r="B28" s="281" t="s">
        <v>4</v>
      </c>
      <c r="C28" s="281" t="s">
        <v>5</v>
      </c>
      <c r="D28" s="359" t="s">
        <v>6</v>
      </c>
      <c r="E28" s="360"/>
      <c r="F28" s="360"/>
      <c r="G28" s="360"/>
      <c r="H28" s="360"/>
      <c r="I28" s="361"/>
      <c r="J28" s="362" t="s">
        <v>7</v>
      </c>
      <c r="K28" s="362" t="s">
        <v>8</v>
      </c>
      <c r="L28" s="362" t="s">
        <v>9</v>
      </c>
    </row>
    <row r="29" spans="1:12" s="10" customFormat="1" ht="12.75" x14ac:dyDescent="0.2">
      <c r="A29" s="282"/>
      <c r="B29" s="282"/>
      <c r="C29" s="282"/>
      <c r="D29" s="52" t="s">
        <v>10</v>
      </c>
      <c r="E29" s="52" t="s">
        <v>11</v>
      </c>
      <c r="F29" s="52" t="s">
        <v>12</v>
      </c>
      <c r="G29" s="65" t="s">
        <v>13</v>
      </c>
      <c r="H29" s="65" t="s">
        <v>14</v>
      </c>
      <c r="I29" s="65" t="s">
        <v>15</v>
      </c>
      <c r="J29" s="363"/>
      <c r="K29" s="363"/>
      <c r="L29" s="363"/>
    </row>
    <row r="30" spans="1:12" s="10" customFormat="1" ht="12.75" x14ac:dyDescent="0.2">
      <c r="A30" s="3">
        <v>7279</v>
      </c>
      <c r="B30" s="2" t="s">
        <v>122</v>
      </c>
      <c r="C30" s="3" t="s">
        <v>20</v>
      </c>
      <c r="D30" s="4">
        <v>30</v>
      </c>
      <c r="E30" s="4" t="s">
        <v>18</v>
      </c>
      <c r="F30" s="4">
        <v>15</v>
      </c>
      <c r="G30" s="66" t="s">
        <v>18</v>
      </c>
      <c r="H30" s="66">
        <v>15</v>
      </c>
      <c r="I30" s="66" t="s">
        <v>18</v>
      </c>
      <c r="J30" s="4">
        <v>80</v>
      </c>
      <c r="K30" s="4">
        <f t="shared" ref="K30:K36" si="4">SUM(D30,E30,F30,J30)</f>
        <v>125</v>
      </c>
      <c r="L30" s="4">
        <v>5</v>
      </c>
    </row>
    <row r="31" spans="1:12" x14ac:dyDescent="0.25">
      <c r="A31" s="3">
        <v>7341</v>
      </c>
      <c r="B31" s="2" t="s">
        <v>123</v>
      </c>
      <c r="C31" s="3" t="s">
        <v>20</v>
      </c>
      <c r="D31" s="4" t="s">
        <v>18</v>
      </c>
      <c r="E31" s="4" t="s">
        <v>18</v>
      </c>
      <c r="F31" s="4">
        <v>20</v>
      </c>
      <c r="G31" s="66" t="s">
        <v>18</v>
      </c>
      <c r="H31" s="66" t="s">
        <v>18</v>
      </c>
      <c r="I31" s="66">
        <v>20</v>
      </c>
      <c r="J31" s="4">
        <v>80</v>
      </c>
      <c r="K31" s="4">
        <f t="shared" si="4"/>
        <v>100</v>
      </c>
      <c r="L31" s="4">
        <v>4</v>
      </c>
    </row>
    <row r="32" spans="1:12" x14ac:dyDescent="0.25">
      <c r="A32" s="2">
        <v>7414</v>
      </c>
      <c r="B32" s="57" t="s">
        <v>124</v>
      </c>
      <c r="C32" s="3" t="s">
        <v>57</v>
      </c>
      <c r="D32" s="4">
        <v>40</v>
      </c>
      <c r="E32" s="4" t="s">
        <v>18</v>
      </c>
      <c r="F32" s="4">
        <v>30</v>
      </c>
      <c r="G32" s="66" t="s">
        <v>18</v>
      </c>
      <c r="H32" s="66">
        <v>30</v>
      </c>
      <c r="I32" s="66" t="s">
        <v>18</v>
      </c>
      <c r="J32" s="4">
        <v>80</v>
      </c>
      <c r="K32" s="4">
        <f t="shared" si="4"/>
        <v>150</v>
      </c>
      <c r="L32" s="4">
        <v>6</v>
      </c>
    </row>
    <row r="33" spans="1:12" x14ac:dyDescent="0.25">
      <c r="A33" s="2">
        <v>7069</v>
      </c>
      <c r="B33" s="2" t="s">
        <v>23</v>
      </c>
      <c r="C33" s="3" t="s">
        <v>24</v>
      </c>
      <c r="D33" s="4">
        <v>40</v>
      </c>
      <c r="E33" s="4" t="s">
        <v>18</v>
      </c>
      <c r="F33" s="4">
        <v>30</v>
      </c>
      <c r="G33" s="66" t="s">
        <v>18</v>
      </c>
      <c r="H33" s="66">
        <v>20</v>
      </c>
      <c r="I33" s="66">
        <v>10</v>
      </c>
      <c r="J33" s="4">
        <v>80</v>
      </c>
      <c r="K33" s="4">
        <f t="shared" si="4"/>
        <v>150</v>
      </c>
      <c r="L33" s="4">
        <v>6</v>
      </c>
    </row>
    <row r="34" spans="1:12" x14ac:dyDescent="0.25">
      <c r="A34" s="3">
        <v>7217</v>
      </c>
      <c r="B34" s="2" t="s">
        <v>125</v>
      </c>
      <c r="C34" s="3" t="s">
        <v>42</v>
      </c>
      <c r="D34" s="4">
        <v>35</v>
      </c>
      <c r="E34" s="4" t="s">
        <v>18</v>
      </c>
      <c r="F34" s="4">
        <v>20</v>
      </c>
      <c r="G34" s="66" t="s">
        <v>18</v>
      </c>
      <c r="H34" s="66">
        <v>20</v>
      </c>
      <c r="I34" s="66" t="s">
        <v>18</v>
      </c>
      <c r="J34" s="4">
        <v>70</v>
      </c>
      <c r="K34" s="4">
        <f t="shared" si="4"/>
        <v>125</v>
      </c>
      <c r="L34" s="4">
        <v>5</v>
      </c>
    </row>
    <row r="35" spans="1:12" ht="15" customHeight="1" x14ac:dyDescent="0.25">
      <c r="A35" s="285" t="s">
        <v>29</v>
      </c>
      <c r="B35" s="286"/>
      <c r="C35" s="287"/>
      <c r="D35" s="5">
        <f t="shared" ref="D35:J35" si="5">SUM(D30:D34)</f>
        <v>145</v>
      </c>
      <c r="E35" s="5">
        <f t="shared" si="5"/>
        <v>0</v>
      </c>
      <c r="F35" s="5">
        <f t="shared" si="5"/>
        <v>115</v>
      </c>
      <c r="G35" s="67">
        <f t="shared" si="5"/>
        <v>0</v>
      </c>
      <c r="H35" s="67">
        <f t="shared" si="5"/>
        <v>85</v>
      </c>
      <c r="I35" s="67">
        <f t="shared" si="5"/>
        <v>30</v>
      </c>
      <c r="J35" s="5">
        <f t="shared" si="5"/>
        <v>390</v>
      </c>
      <c r="K35" s="5">
        <f t="shared" si="4"/>
        <v>650</v>
      </c>
      <c r="L35" s="5">
        <f>SUM(L30:L34)</f>
        <v>26</v>
      </c>
    </row>
    <row r="36" spans="1:12" ht="15" customHeight="1" x14ac:dyDescent="0.25">
      <c r="A36" s="285" t="s">
        <v>30</v>
      </c>
      <c r="B36" s="286"/>
      <c r="C36" s="287"/>
      <c r="D36" s="6">
        <f>D35/K35</f>
        <v>0.22307692307692309</v>
      </c>
      <c r="E36" s="6">
        <f>E35/K35</f>
        <v>0</v>
      </c>
      <c r="F36" s="6">
        <f>F35/K35</f>
        <v>0.17692307692307693</v>
      </c>
      <c r="G36" s="68">
        <f>G35/K35</f>
        <v>0</v>
      </c>
      <c r="H36" s="68">
        <f>H35/K35</f>
        <v>0.13076923076923078</v>
      </c>
      <c r="I36" s="68">
        <f>I35/K35</f>
        <v>4.6153846153846156E-2</v>
      </c>
      <c r="J36" s="6">
        <f>J35/K35</f>
        <v>0.6</v>
      </c>
      <c r="K36" s="6">
        <f t="shared" si="4"/>
        <v>1</v>
      </c>
      <c r="L36" s="7"/>
    </row>
    <row r="37" spans="1:12" ht="15" customHeight="1" x14ac:dyDescent="0.25">
      <c r="A37" s="293" t="s">
        <v>76</v>
      </c>
      <c r="B37" s="294"/>
      <c r="C37" s="294"/>
      <c r="D37" s="295" t="s">
        <v>77</v>
      </c>
      <c r="E37" s="295"/>
      <c r="F37" s="295"/>
      <c r="G37" s="295"/>
      <c r="H37" s="295"/>
      <c r="I37" s="295"/>
      <c r="J37" s="295"/>
      <c r="K37" s="296"/>
      <c r="L37" s="8">
        <f>30-L35</f>
        <v>4</v>
      </c>
    </row>
    <row r="38" spans="1:12" x14ac:dyDescent="0.25">
      <c r="A38" s="90">
        <v>7147</v>
      </c>
      <c r="B38" s="91" t="s">
        <v>78</v>
      </c>
      <c r="C38" s="90" t="s">
        <v>79</v>
      </c>
      <c r="D38" s="92">
        <v>30</v>
      </c>
      <c r="E38" s="92" t="s">
        <v>18</v>
      </c>
      <c r="F38" s="92">
        <v>20</v>
      </c>
      <c r="G38" s="93">
        <v>20</v>
      </c>
      <c r="H38" s="93" t="s">
        <v>18</v>
      </c>
      <c r="I38" s="93" t="s">
        <v>18</v>
      </c>
      <c r="J38" s="92">
        <v>50</v>
      </c>
      <c r="K38" s="92">
        <f>SUM(D38,E38,F38,J38)</f>
        <v>100</v>
      </c>
      <c r="L38" s="92">
        <v>4</v>
      </c>
    </row>
    <row r="39" spans="1:12" x14ac:dyDescent="0.25">
      <c r="A39" s="90">
        <v>7271</v>
      </c>
      <c r="B39" s="91" t="s">
        <v>80</v>
      </c>
      <c r="C39" s="90" t="s">
        <v>81</v>
      </c>
      <c r="D39" s="92">
        <v>30</v>
      </c>
      <c r="E39" s="92" t="s">
        <v>18</v>
      </c>
      <c r="F39" s="92">
        <v>20</v>
      </c>
      <c r="G39" s="93">
        <v>20</v>
      </c>
      <c r="H39" s="93" t="s">
        <v>18</v>
      </c>
      <c r="I39" s="93" t="s">
        <v>18</v>
      </c>
      <c r="J39" s="92">
        <v>50</v>
      </c>
      <c r="K39" s="92">
        <f>SUM(D39,E39,F39,J39)</f>
        <v>100</v>
      </c>
      <c r="L39" s="92">
        <v>4</v>
      </c>
    </row>
    <row r="40" spans="1:12" x14ac:dyDescent="0.25">
      <c r="A40" s="90">
        <v>7110</v>
      </c>
      <c r="B40" s="91" t="s">
        <v>82</v>
      </c>
      <c r="C40" s="90" t="s">
        <v>83</v>
      </c>
      <c r="D40" s="92">
        <v>30</v>
      </c>
      <c r="E40" s="92" t="s">
        <v>18</v>
      </c>
      <c r="F40" s="92">
        <v>20</v>
      </c>
      <c r="G40" s="93">
        <v>20</v>
      </c>
      <c r="H40" s="93" t="s">
        <v>18</v>
      </c>
      <c r="I40" s="93" t="s">
        <v>18</v>
      </c>
      <c r="J40" s="92">
        <v>50</v>
      </c>
      <c r="K40" s="92">
        <f>SUM(D40,E40,F40,J40)</f>
        <v>100</v>
      </c>
      <c r="L40" s="92">
        <v>4</v>
      </c>
    </row>
    <row r="41" spans="1:12" s="10" customFormat="1" ht="12.75" x14ac:dyDescent="0.2">
      <c r="A41" s="90">
        <v>7361</v>
      </c>
      <c r="B41" s="91" t="s">
        <v>84</v>
      </c>
      <c r="C41" s="90" t="s">
        <v>85</v>
      </c>
      <c r="D41" s="92">
        <v>30</v>
      </c>
      <c r="E41" s="92" t="s">
        <v>18</v>
      </c>
      <c r="F41" s="92">
        <v>20</v>
      </c>
      <c r="G41" s="93">
        <v>20</v>
      </c>
      <c r="H41" s="93" t="s">
        <v>18</v>
      </c>
      <c r="I41" s="93" t="s">
        <v>18</v>
      </c>
      <c r="J41" s="92">
        <v>50</v>
      </c>
      <c r="K41" s="92">
        <f>SUM(D41,E41,F41,J41)</f>
        <v>100</v>
      </c>
      <c r="L41" s="92">
        <v>4</v>
      </c>
    </row>
    <row r="42" spans="1:12" s="10" customFormat="1" ht="25.5" x14ac:dyDescent="0.2">
      <c r="A42" s="90" t="s">
        <v>86</v>
      </c>
      <c r="B42" s="91" t="s">
        <v>87</v>
      </c>
      <c r="C42" s="90" t="s">
        <v>40</v>
      </c>
      <c r="D42" s="92">
        <v>30</v>
      </c>
      <c r="E42" s="92" t="s">
        <v>18</v>
      </c>
      <c r="F42" s="92">
        <v>20</v>
      </c>
      <c r="G42" s="93">
        <v>20</v>
      </c>
      <c r="H42" s="93" t="s">
        <v>18</v>
      </c>
      <c r="I42" s="93" t="s">
        <v>18</v>
      </c>
      <c r="J42" s="92">
        <v>50</v>
      </c>
      <c r="K42" s="92">
        <f>SUM(D42,E42,F42,J42)</f>
        <v>100</v>
      </c>
      <c r="L42" s="92">
        <v>4</v>
      </c>
    </row>
    <row r="43" spans="1:12" ht="15" customHeight="1" x14ac:dyDescent="0.25">
      <c r="A43" s="285" t="s">
        <v>88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7"/>
      <c r="L43" s="5">
        <v>30</v>
      </c>
    </row>
    <row r="44" spans="1:12" ht="15" customHeight="1" x14ac:dyDescent="0.25">
      <c r="A44" s="297" t="s">
        <v>89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9"/>
    </row>
    <row r="45" spans="1:12" ht="15" customHeight="1" x14ac:dyDescent="0.25">
      <c r="A45" s="300" t="s">
        <v>90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2"/>
    </row>
    <row r="46" spans="1:12" ht="15" customHeight="1" x14ac:dyDescent="0.25">
      <c r="A46" s="300" t="s">
        <v>91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2"/>
    </row>
    <row r="47" spans="1:12" ht="15" customHeight="1" x14ac:dyDescent="0.25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5"/>
    </row>
    <row r="48" spans="1:12" x14ac:dyDescent="0.25">
      <c r="A48" s="289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</row>
    <row r="49" spans="1:12" ht="15" customHeight="1" x14ac:dyDescent="0.25">
      <c r="A49" s="278" t="s">
        <v>61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80"/>
    </row>
    <row r="50" spans="1:12" ht="15" customHeight="1" x14ac:dyDescent="0.25">
      <c r="A50" s="281" t="s">
        <v>3</v>
      </c>
      <c r="B50" s="281" t="s">
        <v>4</v>
      </c>
      <c r="C50" s="281" t="s">
        <v>5</v>
      </c>
      <c r="D50" s="359" t="s">
        <v>6</v>
      </c>
      <c r="E50" s="360"/>
      <c r="F50" s="360"/>
      <c r="G50" s="360"/>
      <c r="H50" s="360"/>
      <c r="I50" s="361"/>
      <c r="J50" s="362" t="s">
        <v>7</v>
      </c>
      <c r="K50" s="362" t="s">
        <v>8</v>
      </c>
      <c r="L50" s="362" t="s">
        <v>9</v>
      </c>
    </row>
    <row r="51" spans="1:12" s="10" customFormat="1" ht="12.75" x14ac:dyDescent="0.2">
      <c r="A51" s="282"/>
      <c r="B51" s="282"/>
      <c r="C51" s="282"/>
      <c r="D51" s="52" t="s">
        <v>10</v>
      </c>
      <c r="E51" s="52" t="s">
        <v>11</v>
      </c>
      <c r="F51" s="52" t="s">
        <v>12</v>
      </c>
      <c r="G51" s="65" t="s">
        <v>13</v>
      </c>
      <c r="H51" s="65" t="s">
        <v>14</v>
      </c>
      <c r="I51" s="65" t="s">
        <v>15</v>
      </c>
      <c r="J51" s="363"/>
      <c r="K51" s="363"/>
      <c r="L51" s="363"/>
    </row>
    <row r="52" spans="1:12" s="51" customFormat="1" ht="12.75" x14ac:dyDescent="0.2">
      <c r="A52" s="3">
        <v>7216</v>
      </c>
      <c r="B52" s="2" t="s">
        <v>126</v>
      </c>
      <c r="C52" s="3" t="s">
        <v>57</v>
      </c>
      <c r="D52" s="4">
        <v>40</v>
      </c>
      <c r="E52" s="4" t="s">
        <v>18</v>
      </c>
      <c r="F52" s="4">
        <v>30</v>
      </c>
      <c r="G52" s="66" t="s">
        <v>18</v>
      </c>
      <c r="H52" s="66">
        <v>30</v>
      </c>
      <c r="I52" s="66" t="s">
        <v>18</v>
      </c>
      <c r="J52" s="4">
        <v>55</v>
      </c>
      <c r="K52" s="4">
        <f>SUM(D52,E52,F52,J52)</f>
        <v>125</v>
      </c>
      <c r="L52" s="4">
        <v>5</v>
      </c>
    </row>
    <row r="53" spans="1:12" s="51" customFormat="1" ht="12.75" x14ac:dyDescent="0.2">
      <c r="A53" s="3">
        <v>7071</v>
      </c>
      <c r="B53" s="2" t="s">
        <v>32</v>
      </c>
      <c r="C53" s="3" t="s">
        <v>33</v>
      </c>
      <c r="D53" s="4">
        <v>35</v>
      </c>
      <c r="E53" s="4" t="s">
        <v>18</v>
      </c>
      <c r="F53" s="4">
        <v>35</v>
      </c>
      <c r="G53" s="66" t="s">
        <v>18</v>
      </c>
      <c r="H53" s="66">
        <v>25</v>
      </c>
      <c r="I53" s="66">
        <v>10</v>
      </c>
      <c r="J53" s="4">
        <v>80</v>
      </c>
      <c r="K53" s="4">
        <f>SUM(D53,E53,F53,J53)</f>
        <v>150</v>
      </c>
      <c r="L53" s="4">
        <v>6</v>
      </c>
    </row>
    <row r="54" spans="1:12" s="51" customFormat="1" ht="12.75" x14ac:dyDescent="0.2">
      <c r="A54" s="3">
        <v>7415</v>
      </c>
      <c r="B54" s="2" t="s">
        <v>127</v>
      </c>
      <c r="C54" s="3" t="s">
        <v>116</v>
      </c>
      <c r="D54" s="4">
        <v>40</v>
      </c>
      <c r="E54" s="4" t="s">
        <v>18</v>
      </c>
      <c r="F54" s="4">
        <v>30</v>
      </c>
      <c r="G54" s="66" t="s">
        <v>18</v>
      </c>
      <c r="H54" s="66">
        <v>30</v>
      </c>
      <c r="I54" s="66" t="s">
        <v>18</v>
      </c>
      <c r="J54" s="4">
        <v>55</v>
      </c>
      <c r="K54" s="4">
        <f>SUM(D54,E54,F54,J54)</f>
        <v>125</v>
      </c>
      <c r="L54" s="4">
        <v>5</v>
      </c>
    </row>
    <row r="55" spans="1:12" s="51" customFormat="1" ht="12.75" customHeight="1" x14ac:dyDescent="0.2">
      <c r="A55" s="285" t="s">
        <v>29</v>
      </c>
      <c r="B55" s="286"/>
      <c r="C55" s="287"/>
      <c r="D55" s="5">
        <f t="shared" ref="D55:J55" si="6">SUM(D52:D54)</f>
        <v>115</v>
      </c>
      <c r="E55" s="5">
        <f t="shared" si="6"/>
        <v>0</v>
      </c>
      <c r="F55" s="5">
        <f t="shared" si="6"/>
        <v>95</v>
      </c>
      <c r="G55" s="67">
        <f t="shared" si="6"/>
        <v>0</v>
      </c>
      <c r="H55" s="67">
        <f t="shared" si="6"/>
        <v>85</v>
      </c>
      <c r="I55" s="67">
        <f t="shared" si="6"/>
        <v>10</v>
      </c>
      <c r="J55" s="5">
        <f t="shared" si="6"/>
        <v>190</v>
      </c>
      <c r="K55" s="5">
        <f>SUM(D55,E55,F55,J55)</f>
        <v>400</v>
      </c>
      <c r="L55" s="5">
        <f>SUM(L52:L54)</f>
        <v>16</v>
      </c>
    </row>
    <row r="56" spans="1:12" s="10" customFormat="1" ht="12.75" customHeight="1" x14ac:dyDescent="0.2">
      <c r="A56" s="285" t="s">
        <v>30</v>
      </c>
      <c r="B56" s="286"/>
      <c r="C56" s="287"/>
      <c r="D56" s="6">
        <f>D55/K55</f>
        <v>0.28749999999999998</v>
      </c>
      <c r="E56" s="6">
        <f>E55/K55</f>
        <v>0</v>
      </c>
      <c r="F56" s="6">
        <f>F55/K55</f>
        <v>0.23749999999999999</v>
      </c>
      <c r="G56" s="68">
        <f>G55/K55</f>
        <v>0</v>
      </c>
      <c r="H56" s="68">
        <f>H55/K55</f>
        <v>0.21249999999999999</v>
      </c>
      <c r="I56" s="68">
        <f>I55/K55</f>
        <v>2.5000000000000001E-2</v>
      </c>
      <c r="J56" s="6">
        <f>J55/K55</f>
        <v>0.47499999999999998</v>
      </c>
      <c r="K56" s="6">
        <f>SUM(D56,E56,F56,J56)</f>
        <v>0.99999999999999989</v>
      </c>
      <c r="L56" s="7"/>
    </row>
    <row r="57" spans="1:12" s="51" customFormat="1" ht="15" customHeight="1" x14ac:dyDescent="0.2">
      <c r="A57" s="309" t="s">
        <v>101</v>
      </c>
      <c r="B57" s="310"/>
      <c r="C57" s="310"/>
      <c r="D57" s="291"/>
      <c r="E57" s="291"/>
      <c r="F57" s="291"/>
      <c r="G57" s="291"/>
      <c r="H57" s="291"/>
      <c r="I57" s="291"/>
      <c r="J57" s="291"/>
      <c r="K57" s="292"/>
      <c r="L57" s="8">
        <v>6</v>
      </c>
    </row>
    <row r="58" spans="1:12" s="10" customFormat="1" ht="15" customHeight="1" x14ac:dyDescent="0.2">
      <c r="A58" s="293" t="s">
        <v>76</v>
      </c>
      <c r="B58" s="294"/>
      <c r="C58" s="294"/>
      <c r="D58" s="295" t="s">
        <v>77</v>
      </c>
      <c r="E58" s="295"/>
      <c r="F58" s="295"/>
      <c r="G58" s="295"/>
      <c r="H58" s="295"/>
      <c r="I58" s="295"/>
      <c r="J58" s="295"/>
      <c r="K58" s="296"/>
      <c r="L58" s="8">
        <v>8</v>
      </c>
    </row>
    <row r="59" spans="1:12" x14ac:dyDescent="0.25">
      <c r="A59" s="90">
        <v>7404</v>
      </c>
      <c r="B59" s="91" t="s">
        <v>102</v>
      </c>
      <c r="C59" s="90" t="s">
        <v>103</v>
      </c>
      <c r="D59" s="92">
        <v>30</v>
      </c>
      <c r="E59" s="92" t="s">
        <v>18</v>
      </c>
      <c r="F59" s="92">
        <v>20</v>
      </c>
      <c r="G59" s="93">
        <v>20</v>
      </c>
      <c r="H59" s="93" t="s">
        <v>18</v>
      </c>
      <c r="I59" s="93" t="s">
        <v>18</v>
      </c>
      <c r="J59" s="92">
        <v>50</v>
      </c>
      <c r="K59" s="92">
        <f>SUM(D59,E59,F59,J59)</f>
        <v>100</v>
      </c>
      <c r="L59" s="92">
        <v>4</v>
      </c>
    </row>
    <row r="60" spans="1:12" x14ac:dyDescent="0.25">
      <c r="A60" s="90">
        <v>7165</v>
      </c>
      <c r="B60" s="91" t="s">
        <v>104</v>
      </c>
      <c r="C60" s="90" t="s">
        <v>105</v>
      </c>
      <c r="D60" s="92">
        <v>30</v>
      </c>
      <c r="E60" s="92" t="s">
        <v>18</v>
      </c>
      <c r="F60" s="92">
        <v>20</v>
      </c>
      <c r="G60" s="93">
        <v>20</v>
      </c>
      <c r="H60" s="93" t="s">
        <v>18</v>
      </c>
      <c r="I60" s="93" t="s">
        <v>18</v>
      </c>
      <c r="J60" s="92">
        <v>50</v>
      </c>
      <c r="K60" s="92">
        <f>SUM(D60,E60,F60,J60)</f>
        <v>100</v>
      </c>
      <c r="L60" s="92">
        <v>4</v>
      </c>
    </row>
    <row r="61" spans="1:12" x14ac:dyDescent="0.25">
      <c r="A61" s="90">
        <v>7107</v>
      </c>
      <c r="B61" s="91" t="s">
        <v>106</v>
      </c>
      <c r="C61" s="90" t="s">
        <v>81</v>
      </c>
      <c r="D61" s="92">
        <v>30</v>
      </c>
      <c r="E61" s="92" t="s">
        <v>18</v>
      </c>
      <c r="F61" s="92">
        <v>20</v>
      </c>
      <c r="G61" s="93" t="s">
        <v>18</v>
      </c>
      <c r="H61" s="93">
        <v>20</v>
      </c>
      <c r="I61" s="93" t="s">
        <v>18</v>
      </c>
      <c r="J61" s="92">
        <v>50</v>
      </c>
      <c r="K61" s="92">
        <f>SUM(D61,E61,F61,J61)</f>
        <v>100</v>
      </c>
      <c r="L61" s="92">
        <v>4</v>
      </c>
    </row>
    <row r="62" spans="1:12" x14ac:dyDescent="0.25">
      <c r="A62" s="126">
        <v>7320</v>
      </c>
      <c r="B62" s="127" t="s">
        <v>107</v>
      </c>
      <c r="C62" s="126" t="s">
        <v>108</v>
      </c>
      <c r="D62" s="128">
        <v>30</v>
      </c>
      <c r="E62" s="128" t="s">
        <v>18</v>
      </c>
      <c r="F62" s="128">
        <v>20</v>
      </c>
      <c r="G62" s="129">
        <v>20</v>
      </c>
      <c r="H62" s="129" t="s">
        <v>18</v>
      </c>
      <c r="I62" s="129" t="s">
        <v>18</v>
      </c>
      <c r="J62" s="128">
        <v>50</v>
      </c>
      <c r="K62" s="128">
        <f>SUM(D62,E62,F62,J62)</f>
        <v>100</v>
      </c>
      <c r="L62" s="128">
        <v>4</v>
      </c>
    </row>
    <row r="63" spans="1:12" x14ac:dyDescent="0.25">
      <c r="A63" s="130">
        <v>7425</v>
      </c>
      <c r="B63" s="131" t="s">
        <v>128</v>
      </c>
      <c r="C63" s="132" t="s">
        <v>20</v>
      </c>
      <c r="D63" s="133" t="s">
        <v>98</v>
      </c>
      <c r="E63" s="133" t="s">
        <v>98</v>
      </c>
      <c r="F63" s="133">
        <v>10</v>
      </c>
      <c r="G63" s="134" t="s">
        <v>98</v>
      </c>
      <c r="H63" s="134" t="s">
        <v>98</v>
      </c>
      <c r="I63" s="134">
        <v>10</v>
      </c>
      <c r="J63" s="133">
        <v>90</v>
      </c>
      <c r="K63" s="133">
        <v>100</v>
      </c>
      <c r="L63" s="133">
        <v>4</v>
      </c>
    </row>
    <row r="64" spans="1:12" ht="15" customHeight="1" x14ac:dyDescent="0.25">
      <c r="A64" s="364" t="s">
        <v>88</v>
      </c>
      <c r="B64" s="365"/>
      <c r="C64" s="365"/>
      <c r="D64" s="365"/>
      <c r="E64" s="365"/>
      <c r="F64" s="365"/>
      <c r="G64" s="365"/>
      <c r="H64" s="365"/>
      <c r="I64" s="365"/>
      <c r="J64" s="365"/>
      <c r="K64" s="366"/>
      <c r="L64" s="11">
        <v>30</v>
      </c>
    </row>
    <row r="65" spans="1:12" ht="15" customHeight="1" x14ac:dyDescent="0.25">
      <c r="A65" s="297" t="s">
        <v>89</v>
      </c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9"/>
    </row>
    <row r="66" spans="1:12" ht="15" customHeight="1" x14ac:dyDescent="0.25">
      <c r="A66" s="300" t="s">
        <v>109</v>
      </c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2"/>
    </row>
    <row r="67" spans="1:12" s="10" customFormat="1" ht="12.75" customHeight="1" x14ac:dyDescent="0.2">
      <c r="A67" s="300" t="s">
        <v>91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2"/>
    </row>
    <row r="68" spans="1:12" s="10" customFormat="1" ht="12.75" customHeight="1" x14ac:dyDescent="0.2">
      <c r="A68" s="303"/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5"/>
    </row>
    <row r="69" spans="1:12" s="10" customFormat="1" ht="24" customHeight="1" x14ac:dyDescent="0.2">
      <c r="A69" s="306" t="s">
        <v>110</v>
      </c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308"/>
    </row>
    <row r="70" spans="1:12" x14ac:dyDescent="0.25">
      <c r="A70" s="289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</row>
    <row r="71" spans="1:12" ht="15" customHeight="1" x14ac:dyDescent="0.25">
      <c r="A71" s="278" t="s">
        <v>72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80"/>
    </row>
    <row r="72" spans="1:12" ht="15" customHeight="1" x14ac:dyDescent="0.25">
      <c r="A72" s="281" t="s">
        <v>3</v>
      </c>
      <c r="B72" s="281" t="s">
        <v>4</v>
      </c>
      <c r="C72" s="281" t="s">
        <v>5</v>
      </c>
      <c r="D72" s="359" t="s">
        <v>6</v>
      </c>
      <c r="E72" s="360"/>
      <c r="F72" s="360"/>
      <c r="G72" s="360"/>
      <c r="H72" s="360"/>
      <c r="I72" s="361"/>
      <c r="J72" s="362" t="s">
        <v>7</v>
      </c>
      <c r="K72" s="362" t="s">
        <v>8</v>
      </c>
      <c r="L72" s="362" t="s">
        <v>9</v>
      </c>
    </row>
    <row r="73" spans="1:12" x14ac:dyDescent="0.25">
      <c r="A73" s="282"/>
      <c r="B73" s="282"/>
      <c r="C73" s="282"/>
      <c r="D73" s="52" t="s">
        <v>10</v>
      </c>
      <c r="E73" s="52" t="s">
        <v>11</v>
      </c>
      <c r="F73" s="52" t="s">
        <v>12</v>
      </c>
      <c r="G73" s="65" t="s">
        <v>13</v>
      </c>
      <c r="H73" s="65" t="s">
        <v>14</v>
      </c>
      <c r="I73" s="65" t="s">
        <v>15</v>
      </c>
      <c r="J73" s="363"/>
      <c r="K73" s="363"/>
      <c r="L73" s="363"/>
    </row>
    <row r="74" spans="1:12" x14ac:dyDescent="0.25">
      <c r="A74" s="3">
        <v>7234</v>
      </c>
      <c r="B74" s="2" t="s">
        <v>129</v>
      </c>
      <c r="C74" s="3" t="s">
        <v>116</v>
      </c>
      <c r="D74" s="4">
        <v>35</v>
      </c>
      <c r="E74" s="4" t="s">
        <v>18</v>
      </c>
      <c r="F74" s="4">
        <v>20</v>
      </c>
      <c r="G74" s="66" t="s">
        <v>18</v>
      </c>
      <c r="H74" s="66">
        <v>20</v>
      </c>
      <c r="I74" s="66" t="s">
        <v>18</v>
      </c>
      <c r="J74" s="4">
        <v>70</v>
      </c>
      <c r="K74" s="4">
        <f t="shared" ref="K74:K81" si="7">SUM(D74,E74,F74,J74)</f>
        <v>125</v>
      </c>
      <c r="L74" s="4">
        <v>5</v>
      </c>
    </row>
    <row r="75" spans="1:12" x14ac:dyDescent="0.25">
      <c r="A75" s="3">
        <v>7232</v>
      </c>
      <c r="B75" s="2" t="s">
        <v>130</v>
      </c>
      <c r="C75" s="3" t="s">
        <v>131</v>
      </c>
      <c r="D75" s="4">
        <v>30</v>
      </c>
      <c r="E75" s="4" t="s">
        <v>18</v>
      </c>
      <c r="F75" s="4">
        <v>15</v>
      </c>
      <c r="G75" s="66" t="s">
        <v>18</v>
      </c>
      <c r="H75" s="66">
        <v>15</v>
      </c>
      <c r="I75" s="66" t="s">
        <v>18</v>
      </c>
      <c r="J75" s="4">
        <v>55</v>
      </c>
      <c r="K75" s="4">
        <f t="shared" si="7"/>
        <v>100</v>
      </c>
      <c r="L75" s="4">
        <v>4</v>
      </c>
    </row>
    <row r="76" spans="1:12" x14ac:dyDescent="0.25">
      <c r="A76" s="3">
        <v>7120</v>
      </c>
      <c r="B76" s="2" t="s">
        <v>132</v>
      </c>
      <c r="C76" s="3" t="s">
        <v>57</v>
      </c>
      <c r="D76" s="4">
        <v>40</v>
      </c>
      <c r="E76" s="4" t="s">
        <v>18</v>
      </c>
      <c r="F76" s="4">
        <v>30</v>
      </c>
      <c r="G76" s="66" t="s">
        <v>18</v>
      </c>
      <c r="H76" s="66">
        <v>30</v>
      </c>
      <c r="I76" s="66" t="s">
        <v>18</v>
      </c>
      <c r="J76" s="4">
        <v>80</v>
      </c>
      <c r="K76" s="4">
        <f t="shared" si="7"/>
        <v>150</v>
      </c>
      <c r="L76" s="4">
        <v>6</v>
      </c>
    </row>
    <row r="77" spans="1:12" s="10" customFormat="1" ht="12.75" x14ac:dyDescent="0.2">
      <c r="A77" s="3">
        <v>7416</v>
      </c>
      <c r="B77" s="2" t="s">
        <v>133</v>
      </c>
      <c r="C77" s="3" t="s">
        <v>20</v>
      </c>
      <c r="D77" s="4">
        <v>40</v>
      </c>
      <c r="E77" s="4" t="s">
        <v>18</v>
      </c>
      <c r="F77" s="4">
        <v>30</v>
      </c>
      <c r="G77" s="66" t="s">
        <v>18</v>
      </c>
      <c r="H77" s="66">
        <v>30</v>
      </c>
      <c r="I77" s="66" t="s">
        <v>18</v>
      </c>
      <c r="J77" s="4">
        <v>80</v>
      </c>
      <c r="K77" s="4">
        <f t="shared" si="7"/>
        <v>150</v>
      </c>
      <c r="L77" s="4">
        <v>6</v>
      </c>
    </row>
    <row r="78" spans="1:12" s="51" customFormat="1" ht="12.75" x14ac:dyDescent="0.2">
      <c r="A78" s="3">
        <v>7070</v>
      </c>
      <c r="B78" s="2" t="s">
        <v>25</v>
      </c>
      <c r="C78" s="3" t="s">
        <v>26</v>
      </c>
      <c r="D78" s="4">
        <v>40</v>
      </c>
      <c r="E78" s="4" t="s">
        <v>18</v>
      </c>
      <c r="F78" s="4">
        <v>30</v>
      </c>
      <c r="G78" s="66" t="s">
        <v>18</v>
      </c>
      <c r="H78" s="66">
        <v>30</v>
      </c>
      <c r="I78" s="66" t="s">
        <v>18</v>
      </c>
      <c r="J78" s="4">
        <v>55</v>
      </c>
      <c r="K78" s="4">
        <f t="shared" si="7"/>
        <v>125</v>
      </c>
      <c r="L78" s="4">
        <v>5</v>
      </c>
    </row>
    <row r="79" spans="1:12" s="51" customFormat="1" ht="12.75" x14ac:dyDescent="0.2">
      <c r="A79" s="3">
        <v>7347</v>
      </c>
      <c r="B79" s="2" t="s">
        <v>134</v>
      </c>
      <c r="C79" s="3" t="s">
        <v>135</v>
      </c>
      <c r="D79" s="4">
        <v>30</v>
      </c>
      <c r="E79" s="4" t="s">
        <v>18</v>
      </c>
      <c r="F79" s="4">
        <v>15</v>
      </c>
      <c r="G79" s="66" t="s">
        <v>18</v>
      </c>
      <c r="H79" s="66">
        <v>15</v>
      </c>
      <c r="I79" s="66" t="s">
        <v>18</v>
      </c>
      <c r="J79" s="4">
        <v>55</v>
      </c>
      <c r="K79" s="4">
        <f t="shared" si="7"/>
        <v>100</v>
      </c>
      <c r="L79" s="4">
        <v>4</v>
      </c>
    </row>
    <row r="80" spans="1:12" s="51" customFormat="1" ht="12.75" customHeight="1" x14ac:dyDescent="0.2">
      <c r="A80" s="285" t="s">
        <v>29</v>
      </c>
      <c r="B80" s="286"/>
      <c r="C80" s="287"/>
      <c r="D80" s="5">
        <f t="shared" ref="D80:J80" si="8">SUM(D74:D79)</f>
        <v>215</v>
      </c>
      <c r="E80" s="5">
        <f t="shared" si="8"/>
        <v>0</v>
      </c>
      <c r="F80" s="5">
        <f t="shared" si="8"/>
        <v>140</v>
      </c>
      <c r="G80" s="67">
        <f t="shared" si="8"/>
        <v>0</v>
      </c>
      <c r="H80" s="67">
        <f t="shared" si="8"/>
        <v>140</v>
      </c>
      <c r="I80" s="67">
        <f t="shared" si="8"/>
        <v>0</v>
      </c>
      <c r="J80" s="5">
        <f t="shared" si="8"/>
        <v>395</v>
      </c>
      <c r="K80" s="5">
        <f t="shared" si="7"/>
        <v>750</v>
      </c>
      <c r="L80" s="5">
        <f>SUM(L74:L79)</f>
        <v>30</v>
      </c>
    </row>
    <row r="81" spans="1:12" s="51" customFormat="1" ht="12.75" customHeight="1" x14ac:dyDescent="0.2">
      <c r="A81" s="285" t="s">
        <v>30</v>
      </c>
      <c r="B81" s="286"/>
      <c r="C81" s="287"/>
      <c r="D81" s="6">
        <f>D80/K80</f>
        <v>0.28666666666666668</v>
      </c>
      <c r="E81" s="6">
        <f>E80/K80</f>
        <v>0</v>
      </c>
      <c r="F81" s="6">
        <f>F80/K80</f>
        <v>0.18666666666666668</v>
      </c>
      <c r="G81" s="68">
        <f>G80/K80</f>
        <v>0</v>
      </c>
      <c r="H81" s="68">
        <f>H80/K80</f>
        <v>0.18666666666666668</v>
      </c>
      <c r="I81" s="68">
        <f>I80/K80</f>
        <v>0</v>
      </c>
      <c r="J81" s="6">
        <f>J80/K80</f>
        <v>0.52666666666666662</v>
      </c>
      <c r="K81" s="6">
        <f t="shared" si="7"/>
        <v>1</v>
      </c>
      <c r="L81" s="7"/>
    </row>
    <row r="82" spans="1:12" s="10" customFormat="1" ht="12.75" x14ac:dyDescent="0.2">
      <c r="A82" s="289"/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</row>
    <row r="83" spans="1:12" s="10" customFormat="1" ht="15" customHeight="1" x14ac:dyDescent="0.2">
      <c r="A83" s="278" t="s">
        <v>92</v>
      </c>
      <c r="B83" s="279"/>
      <c r="C83" s="279"/>
      <c r="D83" s="279"/>
      <c r="E83" s="279"/>
      <c r="F83" s="279"/>
      <c r="G83" s="279"/>
      <c r="H83" s="279"/>
      <c r="I83" s="279"/>
      <c r="J83" s="279"/>
      <c r="K83" s="279"/>
      <c r="L83" s="280"/>
    </row>
    <row r="84" spans="1:12" ht="15" customHeight="1" x14ac:dyDescent="0.25">
      <c r="A84" s="281" t="s">
        <v>3</v>
      </c>
      <c r="B84" s="281" t="s">
        <v>4</v>
      </c>
      <c r="C84" s="281" t="s">
        <v>5</v>
      </c>
      <c r="D84" s="359" t="s">
        <v>6</v>
      </c>
      <c r="E84" s="360"/>
      <c r="F84" s="360"/>
      <c r="G84" s="360"/>
      <c r="H84" s="360"/>
      <c r="I84" s="361"/>
      <c r="J84" s="362" t="s">
        <v>7</v>
      </c>
      <c r="K84" s="362" t="s">
        <v>8</v>
      </c>
      <c r="L84" s="362" t="s">
        <v>9</v>
      </c>
    </row>
    <row r="85" spans="1:12" x14ac:dyDescent="0.25">
      <c r="A85" s="282"/>
      <c r="B85" s="282"/>
      <c r="C85" s="282"/>
      <c r="D85" s="52" t="s">
        <v>10</v>
      </c>
      <c r="E85" s="52" t="s">
        <v>11</v>
      </c>
      <c r="F85" s="52" t="s">
        <v>12</v>
      </c>
      <c r="G85" s="65" t="s">
        <v>13</v>
      </c>
      <c r="H85" s="65" t="s">
        <v>14</v>
      </c>
      <c r="I85" s="65" t="s">
        <v>15</v>
      </c>
      <c r="J85" s="363"/>
      <c r="K85" s="363"/>
      <c r="L85" s="363"/>
    </row>
    <row r="86" spans="1:12" x14ac:dyDescent="0.25">
      <c r="A86" s="3">
        <v>7417</v>
      </c>
      <c r="B86" s="2" t="s">
        <v>136</v>
      </c>
      <c r="C86" s="3" t="s">
        <v>57</v>
      </c>
      <c r="D86" s="4">
        <v>35</v>
      </c>
      <c r="E86" s="4" t="s">
        <v>18</v>
      </c>
      <c r="F86" s="4">
        <v>20</v>
      </c>
      <c r="G86" s="66" t="s">
        <v>18</v>
      </c>
      <c r="H86" s="66">
        <v>15</v>
      </c>
      <c r="I86" s="66">
        <v>5</v>
      </c>
      <c r="J86" s="4">
        <v>70</v>
      </c>
      <c r="K86" s="4">
        <f t="shared" ref="K86:K94" si="9">SUM(D86,E86,F86,J86)</f>
        <v>125</v>
      </c>
      <c r="L86" s="4">
        <v>5</v>
      </c>
    </row>
    <row r="87" spans="1:12" x14ac:dyDescent="0.25">
      <c r="A87" s="3">
        <v>7418</v>
      </c>
      <c r="B87" s="2" t="s">
        <v>137</v>
      </c>
      <c r="C87" s="3" t="s">
        <v>120</v>
      </c>
      <c r="D87" s="4">
        <v>35</v>
      </c>
      <c r="E87" s="4" t="s">
        <v>18</v>
      </c>
      <c r="F87" s="4">
        <v>20</v>
      </c>
      <c r="G87" s="66" t="s">
        <v>18</v>
      </c>
      <c r="H87" s="66">
        <v>20</v>
      </c>
      <c r="I87" s="66" t="s">
        <v>18</v>
      </c>
      <c r="J87" s="4">
        <v>70</v>
      </c>
      <c r="K87" s="4">
        <f t="shared" si="9"/>
        <v>125</v>
      </c>
      <c r="L87" s="4">
        <v>5</v>
      </c>
    </row>
    <row r="88" spans="1:12" ht="26.25" x14ac:dyDescent="0.25">
      <c r="A88" s="3">
        <v>7401</v>
      </c>
      <c r="B88" s="2" t="s">
        <v>138</v>
      </c>
      <c r="C88" s="3" t="s">
        <v>139</v>
      </c>
      <c r="D88" s="4">
        <v>30</v>
      </c>
      <c r="E88" s="4" t="s">
        <v>18</v>
      </c>
      <c r="F88" s="4">
        <v>15</v>
      </c>
      <c r="G88" s="66">
        <v>10</v>
      </c>
      <c r="H88" s="66" t="s">
        <v>18</v>
      </c>
      <c r="I88" s="66">
        <v>5</v>
      </c>
      <c r="J88" s="4">
        <v>55</v>
      </c>
      <c r="K88" s="4">
        <f t="shared" si="9"/>
        <v>100</v>
      </c>
      <c r="L88" s="4">
        <v>4</v>
      </c>
    </row>
    <row r="89" spans="1:12" x14ac:dyDescent="0.25">
      <c r="A89" s="3">
        <v>7283</v>
      </c>
      <c r="B89" s="2" t="s">
        <v>140</v>
      </c>
      <c r="C89" s="3" t="s">
        <v>120</v>
      </c>
      <c r="D89" s="4">
        <v>35</v>
      </c>
      <c r="E89" s="4" t="s">
        <v>18</v>
      </c>
      <c r="F89" s="4">
        <v>20</v>
      </c>
      <c r="G89" s="66">
        <v>20</v>
      </c>
      <c r="H89" s="66" t="s">
        <v>18</v>
      </c>
      <c r="I89" s="66" t="s">
        <v>18</v>
      </c>
      <c r="J89" s="4">
        <v>70</v>
      </c>
      <c r="K89" s="4">
        <f t="shared" si="9"/>
        <v>125</v>
      </c>
      <c r="L89" s="4">
        <v>5</v>
      </c>
    </row>
    <row r="90" spans="1:12" x14ac:dyDescent="0.25">
      <c r="A90" s="3">
        <v>7419</v>
      </c>
      <c r="B90" s="2" t="s">
        <v>141</v>
      </c>
      <c r="C90" s="3" t="s">
        <v>116</v>
      </c>
      <c r="D90" s="4">
        <v>30</v>
      </c>
      <c r="E90" s="4" t="s">
        <v>18</v>
      </c>
      <c r="F90" s="4">
        <v>15</v>
      </c>
      <c r="G90" s="66" t="s">
        <v>18</v>
      </c>
      <c r="H90" s="66">
        <v>15</v>
      </c>
      <c r="I90" s="66" t="s">
        <v>18</v>
      </c>
      <c r="J90" s="4">
        <v>55</v>
      </c>
      <c r="K90" s="4">
        <f t="shared" si="9"/>
        <v>100</v>
      </c>
      <c r="L90" s="4">
        <v>4</v>
      </c>
    </row>
    <row r="91" spans="1:12" x14ac:dyDescent="0.25">
      <c r="A91" s="3">
        <v>7385</v>
      </c>
      <c r="B91" s="2" t="s">
        <v>142</v>
      </c>
      <c r="C91" s="3" t="s">
        <v>20</v>
      </c>
      <c r="D91" s="4" t="s">
        <v>18</v>
      </c>
      <c r="E91" s="4" t="s">
        <v>18</v>
      </c>
      <c r="F91" s="4">
        <v>20</v>
      </c>
      <c r="G91" s="66" t="s">
        <v>18</v>
      </c>
      <c r="H91" s="66" t="s">
        <v>18</v>
      </c>
      <c r="I91" s="66">
        <v>20</v>
      </c>
      <c r="J91" s="4">
        <v>55</v>
      </c>
      <c r="K91" s="4">
        <f t="shared" si="9"/>
        <v>75</v>
      </c>
      <c r="L91" s="4">
        <v>3</v>
      </c>
    </row>
    <row r="92" spans="1:12" x14ac:dyDescent="0.25">
      <c r="A92" s="3">
        <v>7032</v>
      </c>
      <c r="B92" s="2" t="s">
        <v>100</v>
      </c>
      <c r="C92" s="3" t="s">
        <v>46</v>
      </c>
      <c r="D92" s="4">
        <v>30</v>
      </c>
      <c r="E92" s="4" t="s">
        <v>18</v>
      </c>
      <c r="F92" s="4">
        <v>10</v>
      </c>
      <c r="G92" s="66" t="s">
        <v>18</v>
      </c>
      <c r="H92" s="66">
        <v>10</v>
      </c>
      <c r="I92" s="66" t="s">
        <v>18</v>
      </c>
      <c r="J92" s="4">
        <v>60</v>
      </c>
      <c r="K92" s="4">
        <f t="shared" si="9"/>
        <v>100</v>
      </c>
      <c r="L92" s="4">
        <v>4</v>
      </c>
    </row>
    <row r="93" spans="1:12" ht="15" customHeight="1" x14ac:dyDescent="0.25">
      <c r="A93" s="285" t="s">
        <v>29</v>
      </c>
      <c r="B93" s="286"/>
      <c r="C93" s="287"/>
      <c r="D93" s="5">
        <f t="shared" ref="D93:J93" si="10">SUM(D86:D92)</f>
        <v>195</v>
      </c>
      <c r="E93" s="5">
        <f t="shared" si="10"/>
        <v>0</v>
      </c>
      <c r="F93" s="5">
        <f t="shared" si="10"/>
        <v>120</v>
      </c>
      <c r="G93" s="67">
        <f t="shared" si="10"/>
        <v>30</v>
      </c>
      <c r="H93" s="67">
        <f t="shared" si="10"/>
        <v>60</v>
      </c>
      <c r="I93" s="67">
        <f t="shared" si="10"/>
        <v>30</v>
      </c>
      <c r="J93" s="5">
        <f t="shared" si="10"/>
        <v>435</v>
      </c>
      <c r="K93" s="5">
        <f t="shared" si="9"/>
        <v>750</v>
      </c>
      <c r="L93" s="5">
        <f>SUM(L86:L92)</f>
        <v>30</v>
      </c>
    </row>
    <row r="94" spans="1:12" ht="15" customHeight="1" x14ac:dyDescent="0.25">
      <c r="A94" s="285" t="s">
        <v>30</v>
      </c>
      <c r="B94" s="286"/>
      <c r="C94" s="287"/>
      <c r="D94" s="6">
        <f>D93/K93</f>
        <v>0.26</v>
      </c>
      <c r="E94" s="6">
        <f>E93/K93</f>
        <v>0</v>
      </c>
      <c r="F94" s="6">
        <f>F93/K93</f>
        <v>0.16</v>
      </c>
      <c r="G94" s="68">
        <f>G93/K93</f>
        <v>0.04</v>
      </c>
      <c r="H94" s="68">
        <f>H93/K93</f>
        <v>0.08</v>
      </c>
      <c r="I94" s="68">
        <f>I93/K93</f>
        <v>0.04</v>
      </c>
      <c r="J94" s="6">
        <f>J93/K93</f>
        <v>0.57999999999999996</v>
      </c>
      <c r="K94" s="6">
        <f t="shared" si="9"/>
        <v>1</v>
      </c>
      <c r="L94" s="7"/>
    </row>
    <row r="95" spans="1:12" s="10" customFormat="1" ht="12.75" x14ac:dyDescent="0.2">
      <c r="G95" s="87"/>
      <c r="H95" s="87"/>
      <c r="I95" s="87"/>
    </row>
    <row r="96" spans="1:12" s="10" customFormat="1" ht="12.75" x14ac:dyDescent="0.2">
      <c r="G96" s="87"/>
      <c r="H96" s="87"/>
      <c r="I96" s="87"/>
    </row>
    <row r="97" spans="1:12" s="10" customFormat="1" ht="12.75" x14ac:dyDescent="0.2">
      <c r="G97" s="87"/>
      <c r="H97" s="87"/>
      <c r="I97" s="87"/>
    </row>
    <row r="98" spans="1:12" s="10" customFormat="1" ht="12.75" x14ac:dyDescent="0.2">
      <c r="G98" s="87"/>
      <c r="H98" s="87"/>
      <c r="I98" s="87"/>
    </row>
    <row r="99" spans="1:12" x14ac:dyDescent="0.25">
      <c r="A99" s="1"/>
      <c r="B99" s="1"/>
      <c r="C99" s="1"/>
      <c r="D99" s="1"/>
      <c r="E99" s="1"/>
      <c r="F99" s="1"/>
      <c r="G99" s="71"/>
      <c r="H99" s="71"/>
      <c r="I99" s="7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71"/>
      <c r="H100" s="71"/>
      <c r="I100" s="71"/>
      <c r="J100" s="1"/>
      <c r="K100" s="1"/>
      <c r="L100" s="1"/>
    </row>
    <row r="111" spans="1:12" s="10" customFormat="1" ht="12.75" x14ac:dyDescent="0.2">
      <c r="A111" s="53"/>
      <c r="B111" s="57"/>
      <c r="C111" s="53"/>
      <c r="D111" s="9"/>
      <c r="E111" s="9"/>
      <c r="F111" s="9"/>
      <c r="G111" s="70"/>
      <c r="H111" s="70"/>
      <c r="I111" s="70"/>
      <c r="J111" s="9"/>
      <c r="K111" s="9"/>
      <c r="L111" s="9"/>
    </row>
    <row r="112" spans="1:12" s="10" customFormat="1" ht="12.75" x14ac:dyDescent="0.2">
      <c r="A112" s="53"/>
      <c r="B112" s="57"/>
      <c r="C112" s="53"/>
      <c r="D112" s="9"/>
      <c r="E112" s="9"/>
      <c r="F112" s="9"/>
      <c r="G112" s="70"/>
      <c r="H112" s="70"/>
      <c r="I112" s="70"/>
      <c r="J112" s="9"/>
      <c r="K112" s="9"/>
      <c r="L112" s="9"/>
    </row>
    <row r="113" spans="1:12" s="10" customFormat="1" ht="12.75" x14ac:dyDescent="0.2">
      <c r="A113" s="53"/>
      <c r="B113" s="57"/>
      <c r="C113" s="53"/>
      <c r="D113" s="9"/>
      <c r="E113" s="9"/>
      <c r="F113" s="9"/>
      <c r="G113" s="70"/>
      <c r="H113" s="70"/>
      <c r="I113" s="70"/>
      <c r="J113" s="9"/>
      <c r="K113" s="9"/>
      <c r="L113" s="9"/>
    </row>
    <row r="114" spans="1:12" s="10" customFormat="1" ht="12.75" x14ac:dyDescent="0.2">
      <c r="A114" s="53"/>
      <c r="B114" s="57"/>
      <c r="C114" s="53"/>
      <c r="D114" s="9"/>
      <c r="E114" s="9"/>
      <c r="F114" s="9"/>
      <c r="G114" s="70"/>
      <c r="H114" s="70"/>
      <c r="I114" s="70"/>
      <c r="J114" s="9"/>
      <c r="K114" s="9"/>
      <c r="L114" s="9"/>
    </row>
  </sheetData>
  <mergeCells count="85">
    <mergeCell ref="A12:C12"/>
    <mergeCell ref="A13:C13"/>
    <mergeCell ref="A14:L14"/>
    <mergeCell ref="A15:L15"/>
    <mergeCell ref="A16:A17"/>
    <mergeCell ref="B16:B17"/>
    <mergeCell ref="C16:C17"/>
    <mergeCell ref="D16:I16"/>
    <mergeCell ref="J16:J17"/>
    <mergeCell ref="K16:K17"/>
    <mergeCell ref="L16:L17"/>
    <mergeCell ref="A1:L1"/>
    <mergeCell ref="A2:L2"/>
    <mergeCell ref="A3:L3"/>
    <mergeCell ref="A4:L4"/>
    <mergeCell ref="A5:A6"/>
    <mergeCell ref="B5:B6"/>
    <mergeCell ref="C5:C6"/>
    <mergeCell ref="D5:I5"/>
    <mergeCell ref="L5:L6"/>
    <mergeCell ref="J5:J6"/>
    <mergeCell ref="K5:K6"/>
    <mergeCell ref="A24:C24"/>
    <mergeCell ref="A25:C25"/>
    <mergeCell ref="A26:L26"/>
    <mergeCell ref="A27:L27"/>
    <mergeCell ref="A28:A29"/>
    <mergeCell ref="B28:B29"/>
    <mergeCell ref="C28:C29"/>
    <mergeCell ref="D28:I28"/>
    <mergeCell ref="J28:J29"/>
    <mergeCell ref="K28:K29"/>
    <mergeCell ref="A49:L49"/>
    <mergeCell ref="L28:L29"/>
    <mergeCell ref="A35:C35"/>
    <mergeCell ref="A36:C36"/>
    <mergeCell ref="A37:C37"/>
    <mergeCell ref="D37:K37"/>
    <mergeCell ref="A43:K43"/>
    <mergeCell ref="A44:L44"/>
    <mergeCell ref="A45:L45"/>
    <mergeCell ref="A46:L46"/>
    <mergeCell ref="A47:L47"/>
    <mergeCell ref="A48:L48"/>
    <mergeCell ref="A58:C58"/>
    <mergeCell ref="D58:K58"/>
    <mergeCell ref="A64:K64"/>
    <mergeCell ref="A50:A51"/>
    <mergeCell ref="B50:B51"/>
    <mergeCell ref="C50:C51"/>
    <mergeCell ref="D50:I50"/>
    <mergeCell ref="J50:J51"/>
    <mergeCell ref="K50:K51"/>
    <mergeCell ref="A57:C57"/>
    <mergeCell ref="D57:K57"/>
    <mergeCell ref="L50:L51"/>
    <mergeCell ref="A55:C55"/>
    <mergeCell ref="A56:C56"/>
    <mergeCell ref="K84:K85"/>
    <mergeCell ref="L84:L85"/>
    <mergeCell ref="A65:L65"/>
    <mergeCell ref="A66:L66"/>
    <mergeCell ref="A67:L67"/>
    <mergeCell ref="A68:L68"/>
    <mergeCell ref="A69:L69"/>
    <mergeCell ref="D72:I72"/>
    <mergeCell ref="J72:J73"/>
    <mergeCell ref="K72:K73"/>
    <mergeCell ref="L72:L73"/>
    <mergeCell ref="A70:L70"/>
    <mergeCell ref="A71:L71"/>
    <mergeCell ref="A72:A73"/>
    <mergeCell ref="B72:B73"/>
    <mergeCell ref="C72:C73"/>
    <mergeCell ref="A93:C93"/>
    <mergeCell ref="A94:C94"/>
    <mergeCell ref="A80:C80"/>
    <mergeCell ref="A81:C81"/>
    <mergeCell ref="A82:L82"/>
    <mergeCell ref="A83:L83"/>
    <mergeCell ref="A84:A85"/>
    <mergeCell ref="B84:B85"/>
    <mergeCell ref="C84:C85"/>
    <mergeCell ref="D84:I84"/>
    <mergeCell ref="J84:J85"/>
  </mergeCells>
  <pageMargins left="0.39370078740157483" right="0.39370078740157483" top="0.59055118110236227" bottom="0.39370078740157483" header="0.31496062992125984" footer="0.31496062992125984"/>
  <pageSetup paperSize="9" scale="54" pageOrder="overThenDown" orientation="portrait" r:id="rId1"/>
  <headerFooter>
    <oddHeader>&amp;A</oddHeader>
    <oddFooter>Stran &amp;P od &amp;N</oddFooter>
  </headerFooter>
  <rowBreaks count="2" manualBreakCount="2">
    <brk id="26" max="16383" man="1"/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2E4F-E9F8-4C66-A3F1-FF9EF20E531F}">
  <sheetPr>
    <pageSetUpPr fitToPage="1"/>
  </sheetPr>
  <dimension ref="A3:L99"/>
  <sheetViews>
    <sheetView topLeftCell="A72" zoomScale="90" zoomScaleNormal="90" workbookViewId="0">
      <selection activeCell="A74" sqref="A74:L99"/>
    </sheetView>
  </sheetViews>
  <sheetFormatPr defaultRowHeight="15" x14ac:dyDescent="0.25"/>
  <cols>
    <col min="2" max="2" width="27.28515625" customWidth="1"/>
    <col min="3" max="3" width="15.28515625" customWidth="1"/>
  </cols>
  <sheetData>
    <row r="3" spans="1:12" ht="15.75" x14ac:dyDescent="0.25">
      <c r="A3" s="273" t="s">
        <v>520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</row>
    <row r="4" spans="1:12" ht="15.75" x14ac:dyDescent="0.25">
      <c r="A4" s="274" t="s">
        <v>111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6"/>
    </row>
    <row r="5" spans="1:12" ht="15.75" x14ac:dyDescent="0.25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</row>
    <row r="6" spans="1:12" ht="15.75" x14ac:dyDescent="0.25">
      <c r="A6" s="329" t="s">
        <v>2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1"/>
    </row>
    <row r="7" spans="1:12" ht="15.75" x14ac:dyDescent="0.25">
      <c r="A7" s="336" t="s">
        <v>3</v>
      </c>
      <c r="B7" s="336" t="s">
        <v>4</v>
      </c>
      <c r="C7" s="336" t="s">
        <v>5</v>
      </c>
      <c r="D7" s="369" t="s">
        <v>6</v>
      </c>
      <c r="E7" s="370"/>
      <c r="F7" s="370"/>
      <c r="G7" s="370"/>
      <c r="H7" s="370"/>
      <c r="I7" s="371"/>
      <c r="J7" s="372" t="s">
        <v>7</v>
      </c>
      <c r="K7" s="372" t="s">
        <v>8</v>
      </c>
      <c r="L7" s="372" t="s">
        <v>9</v>
      </c>
    </row>
    <row r="8" spans="1:12" ht="15.75" customHeight="1" x14ac:dyDescent="0.25">
      <c r="A8" s="337"/>
      <c r="B8" s="337"/>
      <c r="C8" s="337"/>
      <c r="D8" s="108" t="s">
        <v>10</v>
      </c>
      <c r="E8" s="108" t="s">
        <v>11</v>
      </c>
      <c r="F8" s="108" t="s">
        <v>12</v>
      </c>
      <c r="G8" s="109" t="s">
        <v>13</v>
      </c>
      <c r="H8" s="109" t="s">
        <v>14</v>
      </c>
      <c r="I8" s="109" t="s">
        <v>15</v>
      </c>
      <c r="J8" s="373"/>
      <c r="K8" s="373"/>
      <c r="L8" s="373"/>
    </row>
    <row r="9" spans="1:12" ht="19.5" customHeight="1" x14ac:dyDescent="0.25">
      <c r="A9" s="110">
        <v>7207</v>
      </c>
      <c r="B9" s="110" t="s">
        <v>112</v>
      </c>
      <c r="C9" s="111" t="s">
        <v>17</v>
      </c>
      <c r="D9" s="112">
        <v>60</v>
      </c>
      <c r="E9" s="112" t="s">
        <v>18</v>
      </c>
      <c r="F9" s="112">
        <v>45</v>
      </c>
      <c r="G9" s="113">
        <v>45</v>
      </c>
      <c r="H9" s="113" t="s">
        <v>18</v>
      </c>
      <c r="I9" s="113" t="s">
        <v>18</v>
      </c>
      <c r="J9" s="112">
        <v>120</v>
      </c>
      <c r="K9" s="112">
        <f t="shared" ref="K9:K15" si="0">SUM(D9,E9,F9,J9)</f>
        <v>225</v>
      </c>
      <c r="L9" s="112">
        <v>9</v>
      </c>
    </row>
    <row r="10" spans="1:12" ht="15.75" x14ac:dyDescent="0.25">
      <c r="A10" s="110">
        <v>7068</v>
      </c>
      <c r="B10" s="110" t="s">
        <v>21</v>
      </c>
      <c r="C10" s="111" t="s">
        <v>22</v>
      </c>
      <c r="D10" s="112">
        <v>40</v>
      </c>
      <c r="E10" s="112" t="s">
        <v>18</v>
      </c>
      <c r="F10" s="112">
        <v>30</v>
      </c>
      <c r="G10" s="113">
        <v>4</v>
      </c>
      <c r="H10" s="113">
        <v>26</v>
      </c>
      <c r="I10" s="113" t="s">
        <v>18</v>
      </c>
      <c r="J10" s="112">
        <v>80</v>
      </c>
      <c r="K10" s="112">
        <f t="shared" si="0"/>
        <v>150</v>
      </c>
      <c r="L10" s="112">
        <v>6</v>
      </c>
    </row>
    <row r="11" spans="1:12" ht="30" customHeight="1" x14ac:dyDescent="0.25">
      <c r="A11" s="111">
        <v>7278</v>
      </c>
      <c r="B11" s="110" t="s">
        <v>113</v>
      </c>
      <c r="C11" s="111" t="s">
        <v>20</v>
      </c>
      <c r="D11" s="112">
        <v>35</v>
      </c>
      <c r="E11" s="112" t="s">
        <v>18</v>
      </c>
      <c r="F11" s="112">
        <v>20</v>
      </c>
      <c r="G11" s="113" t="s">
        <v>18</v>
      </c>
      <c r="H11" s="113">
        <v>20</v>
      </c>
      <c r="I11" s="113" t="s">
        <v>18</v>
      </c>
      <c r="J11" s="112">
        <v>70</v>
      </c>
      <c r="K11" s="112">
        <f t="shared" si="0"/>
        <v>125</v>
      </c>
      <c r="L11" s="112">
        <v>5</v>
      </c>
    </row>
    <row r="12" spans="1:12" ht="20.25" customHeight="1" x14ac:dyDescent="0.25">
      <c r="A12" s="110">
        <v>7424</v>
      </c>
      <c r="B12" s="110" t="s">
        <v>114</v>
      </c>
      <c r="C12" s="111" t="s">
        <v>24</v>
      </c>
      <c r="D12" s="112">
        <v>35</v>
      </c>
      <c r="E12" s="112" t="s">
        <v>18</v>
      </c>
      <c r="F12" s="112">
        <v>20</v>
      </c>
      <c r="G12" s="113" t="s">
        <v>18</v>
      </c>
      <c r="H12" s="113">
        <v>20</v>
      </c>
      <c r="I12" s="113" t="s">
        <v>18</v>
      </c>
      <c r="J12" s="112">
        <v>70</v>
      </c>
      <c r="K12" s="112">
        <f t="shared" si="0"/>
        <v>125</v>
      </c>
      <c r="L12" s="112">
        <v>5</v>
      </c>
    </row>
    <row r="13" spans="1:12" ht="33" customHeight="1" x14ac:dyDescent="0.25">
      <c r="A13" s="110">
        <v>7400</v>
      </c>
      <c r="B13" s="120" t="s">
        <v>115</v>
      </c>
      <c r="C13" s="111" t="s">
        <v>116</v>
      </c>
      <c r="D13" s="112">
        <v>30</v>
      </c>
      <c r="E13" s="112" t="s">
        <v>18</v>
      </c>
      <c r="F13" s="112">
        <v>20</v>
      </c>
      <c r="G13" s="113" t="s">
        <v>18</v>
      </c>
      <c r="H13" s="113">
        <v>20</v>
      </c>
      <c r="I13" s="113" t="s">
        <v>18</v>
      </c>
      <c r="J13" s="112">
        <v>75</v>
      </c>
      <c r="K13" s="112">
        <f t="shared" si="0"/>
        <v>125</v>
      </c>
      <c r="L13" s="112">
        <v>5</v>
      </c>
    </row>
    <row r="14" spans="1:12" ht="15.75" x14ac:dyDescent="0.25">
      <c r="A14" s="332" t="s">
        <v>29</v>
      </c>
      <c r="B14" s="333"/>
      <c r="C14" s="334"/>
      <c r="D14" s="114">
        <f t="shared" ref="D14:J14" si="1">SUM(D9:D13)</f>
        <v>200</v>
      </c>
      <c r="E14" s="114">
        <f t="shared" si="1"/>
        <v>0</v>
      </c>
      <c r="F14" s="114">
        <f t="shared" si="1"/>
        <v>135</v>
      </c>
      <c r="G14" s="115">
        <f t="shared" si="1"/>
        <v>49</v>
      </c>
      <c r="H14" s="115">
        <f t="shared" si="1"/>
        <v>86</v>
      </c>
      <c r="I14" s="115">
        <f t="shared" si="1"/>
        <v>0</v>
      </c>
      <c r="J14" s="114">
        <f t="shared" si="1"/>
        <v>415</v>
      </c>
      <c r="K14" s="114">
        <f t="shared" si="0"/>
        <v>750</v>
      </c>
      <c r="L14" s="114">
        <f>SUM(L9:L13)</f>
        <v>30</v>
      </c>
    </row>
    <row r="15" spans="1:12" ht="15.75" x14ac:dyDescent="0.25">
      <c r="A15" s="332" t="s">
        <v>30</v>
      </c>
      <c r="B15" s="333"/>
      <c r="C15" s="334"/>
      <c r="D15" s="116">
        <f>D14/K14</f>
        <v>0.26666666666666666</v>
      </c>
      <c r="E15" s="116">
        <f>E14/K14</f>
        <v>0</v>
      </c>
      <c r="F15" s="116">
        <f>F14/K14</f>
        <v>0.18</v>
      </c>
      <c r="G15" s="117">
        <f>G14/K14</f>
        <v>6.5333333333333327E-2</v>
      </c>
      <c r="H15" s="117">
        <f>H14/K14</f>
        <v>0.11466666666666667</v>
      </c>
      <c r="I15" s="117">
        <f>I14/K14</f>
        <v>0</v>
      </c>
      <c r="J15" s="116">
        <f>J14/K14</f>
        <v>0.55333333333333334</v>
      </c>
      <c r="K15" s="116">
        <f t="shared" si="0"/>
        <v>1</v>
      </c>
      <c r="L15" s="118"/>
    </row>
    <row r="16" spans="1:12" ht="15.75" x14ac:dyDescent="0.25">
      <c r="A16" s="328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</row>
    <row r="17" spans="1:12" ht="15.75" x14ac:dyDescent="0.25">
      <c r="A17" s="329" t="s">
        <v>31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1"/>
    </row>
    <row r="18" spans="1:12" ht="15.75" x14ac:dyDescent="0.25">
      <c r="A18" s="336" t="s">
        <v>3</v>
      </c>
      <c r="B18" s="336" t="s">
        <v>4</v>
      </c>
      <c r="C18" s="336" t="s">
        <v>5</v>
      </c>
      <c r="D18" s="369" t="s">
        <v>6</v>
      </c>
      <c r="E18" s="370"/>
      <c r="F18" s="370"/>
      <c r="G18" s="370"/>
      <c r="H18" s="370"/>
      <c r="I18" s="371"/>
      <c r="J18" s="372" t="s">
        <v>7</v>
      </c>
      <c r="K18" s="372" t="s">
        <v>8</v>
      </c>
      <c r="L18" s="372" t="s">
        <v>9</v>
      </c>
    </row>
    <row r="19" spans="1:12" ht="15" customHeight="1" x14ac:dyDescent="0.25">
      <c r="A19" s="337"/>
      <c r="B19" s="337"/>
      <c r="C19" s="337"/>
      <c r="D19" s="108" t="s">
        <v>10</v>
      </c>
      <c r="E19" s="108" t="s">
        <v>11</v>
      </c>
      <c r="F19" s="108" t="s">
        <v>12</v>
      </c>
      <c r="G19" s="109" t="s">
        <v>13</v>
      </c>
      <c r="H19" s="109" t="s">
        <v>14</v>
      </c>
      <c r="I19" s="109" t="s">
        <v>15</v>
      </c>
      <c r="J19" s="373"/>
      <c r="K19" s="373"/>
      <c r="L19" s="373"/>
    </row>
    <row r="20" spans="1:12" ht="33.75" customHeight="1" x14ac:dyDescent="0.25">
      <c r="A20" s="111">
        <v>7413</v>
      </c>
      <c r="B20" s="110" t="s">
        <v>117</v>
      </c>
      <c r="C20" s="111" t="s">
        <v>116</v>
      </c>
      <c r="D20" s="112">
        <v>30</v>
      </c>
      <c r="E20" s="112" t="s">
        <v>18</v>
      </c>
      <c r="F20" s="112">
        <v>15</v>
      </c>
      <c r="G20" s="113" t="s">
        <v>18</v>
      </c>
      <c r="H20" s="113">
        <v>15</v>
      </c>
      <c r="I20" s="113" t="s">
        <v>18</v>
      </c>
      <c r="J20" s="112">
        <v>55</v>
      </c>
      <c r="K20" s="112">
        <f t="shared" ref="K20:K27" si="2">SUM(D20,E20,F20,J20)</f>
        <v>100</v>
      </c>
      <c r="L20" s="112">
        <v>4</v>
      </c>
    </row>
    <row r="21" spans="1:12" ht="21.75" customHeight="1" x14ac:dyDescent="0.25">
      <c r="A21" s="111">
        <v>7072</v>
      </c>
      <c r="B21" s="110" t="s">
        <v>34</v>
      </c>
      <c r="C21" s="111" t="s">
        <v>35</v>
      </c>
      <c r="D21" s="112">
        <v>40</v>
      </c>
      <c r="E21" s="112" t="s">
        <v>18</v>
      </c>
      <c r="F21" s="112">
        <v>30</v>
      </c>
      <c r="G21" s="113" t="s">
        <v>18</v>
      </c>
      <c r="H21" s="113">
        <v>25</v>
      </c>
      <c r="I21" s="113">
        <v>5</v>
      </c>
      <c r="J21" s="112">
        <v>80</v>
      </c>
      <c r="K21" s="112">
        <f t="shared" si="2"/>
        <v>150</v>
      </c>
      <c r="L21" s="112">
        <v>6</v>
      </c>
    </row>
    <row r="22" spans="1:12" ht="15.75" customHeight="1" x14ac:dyDescent="0.25">
      <c r="A22" s="110">
        <v>7211</v>
      </c>
      <c r="B22" s="110" t="s">
        <v>118</v>
      </c>
      <c r="C22" s="111" t="s">
        <v>20</v>
      </c>
      <c r="D22" s="112">
        <v>50</v>
      </c>
      <c r="E22" s="112" t="s">
        <v>18</v>
      </c>
      <c r="F22" s="112">
        <v>40</v>
      </c>
      <c r="G22" s="113" t="s">
        <v>18</v>
      </c>
      <c r="H22" s="113">
        <v>40</v>
      </c>
      <c r="I22" s="113" t="s">
        <v>18</v>
      </c>
      <c r="J22" s="112">
        <v>110</v>
      </c>
      <c r="K22" s="112">
        <f t="shared" si="2"/>
        <v>200</v>
      </c>
      <c r="L22" s="112">
        <v>8</v>
      </c>
    </row>
    <row r="23" spans="1:12" ht="20.25" customHeight="1" x14ac:dyDescent="0.25">
      <c r="A23" s="111">
        <v>7208</v>
      </c>
      <c r="B23" s="110" t="s">
        <v>119</v>
      </c>
      <c r="C23" s="111" t="s">
        <v>120</v>
      </c>
      <c r="D23" s="112">
        <v>35</v>
      </c>
      <c r="E23" s="112" t="s">
        <v>18</v>
      </c>
      <c r="F23" s="112">
        <v>20</v>
      </c>
      <c r="G23" s="113" t="s">
        <v>18</v>
      </c>
      <c r="H23" s="113">
        <v>20</v>
      </c>
      <c r="I23" s="113" t="s">
        <v>18</v>
      </c>
      <c r="J23" s="112">
        <v>70</v>
      </c>
      <c r="K23" s="112">
        <f t="shared" si="2"/>
        <v>125</v>
      </c>
      <c r="L23" s="112">
        <v>5</v>
      </c>
    </row>
    <row r="24" spans="1:12" ht="15" customHeight="1" x14ac:dyDescent="0.25">
      <c r="A24" s="111">
        <v>7280</v>
      </c>
      <c r="B24" s="110" t="s">
        <v>121</v>
      </c>
      <c r="C24" s="111" t="s">
        <v>120</v>
      </c>
      <c r="D24" s="112">
        <v>25</v>
      </c>
      <c r="E24" s="112" t="s">
        <v>18</v>
      </c>
      <c r="F24" s="112">
        <v>15</v>
      </c>
      <c r="G24" s="113" t="s">
        <v>18</v>
      </c>
      <c r="H24" s="113">
        <v>15</v>
      </c>
      <c r="I24" s="113" t="s">
        <v>18</v>
      </c>
      <c r="J24" s="112">
        <v>35</v>
      </c>
      <c r="K24" s="112">
        <f t="shared" si="2"/>
        <v>75</v>
      </c>
      <c r="L24" s="112">
        <v>3</v>
      </c>
    </row>
    <row r="25" spans="1:12" ht="29.25" customHeight="1" x14ac:dyDescent="0.25">
      <c r="A25" s="122" t="s">
        <v>38</v>
      </c>
      <c r="B25" s="123" t="s">
        <v>39</v>
      </c>
      <c r="C25" s="122" t="s">
        <v>40</v>
      </c>
      <c r="D25" s="124">
        <v>30</v>
      </c>
      <c r="E25" s="124" t="s">
        <v>18</v>
      </c>
      <c r="F25" s="124">
        <v>20</v>
      </c>
      <c r="G25" s="124">
        <v>20</v>
      </c>
      <c r="H25" s="124" t="s">
        <v>18</v>
      </c>
      <c r="I25" s="124" t="s">
        <v>18</v>
      </c>
      <c r="J25" s="124">
        <v>50</v>
      </c>
      <c r="K25" s="124">
        <f t="shared" si="2"/>
        <v>100</v>
      </c>
      <c r="L25" s="124">
        <v>4</v>
      </c>
    </row>
    <row r="26" spans="1:12" ht="15.75" x14ac:dyDescent="0.25">
      <c r="A26" s="332" t="s">
        <v>29</v>
      </c>
      <c r="B26" s="333"/>
      <c r="C26" s="334"/>
      <c r="D26" s="114">
        <f t="shared" ref="D26:J26" si="3">SUM(D20:D25)</f>
        <v>210</v>
      </c>
      <c r="E26" s="114">
        <f t="shared" si="3"/>
        <v>0</v>
      </c>
      <c r="F26" s="114">
        <f t="shared" si="3"/>
        <v>140</v>
      </c>
      <c r="G26" s="115">
        <f t="shared" si="3"/>
        <v>20</v>
      </c>
      <c r="H26" s="115">
        <f t="shared" si="3"/>
        <v>115</v>
      </c>
      <c r="I26" s="115">
        <f t="shared" si="3"/>
        <v>5</v>
      </c>
      <c r="J26" s="114">
        <f t="shared" si="3"/>
        <v>400</v>
      </c>
      <c r="K26" s="114">
        <f t="shared" si="2"/>
        <v>750</v>
      </c>
      <c r="L26" s="114">
        <f>SUM(L20:L25)</f>
        <v>30</v>
      </c>
    </row>
    <row r="27" spans="1:12" ht="15.75" x14ac:dyDescent="0.25">
      <c r="A27" s="332" t="s">
        <v>30</v>
      </c>
      <c r="B27" s="333"/>
      <c r="C27" s="334"/>
      <c r="D27" s="116">
        <f>D26/K26</f>
        <v>0.28000000000000003</v>
      </c>
      <c r="E27" s="116">
        <f>E26/K26</f>
        <v>0</v>
      </c>
      <c r="F27" s="116">
        <f>F26/K26</f>
        <v>0.18666666666666668</v>
      </c>
      <c r="G27" s="117">
        <f>G26/K26</f>
        <v>2.6666666666666668E-2</v>
      </c>
      <c r="H27" s="117">
        <f>H26/K26</f>
        <v>0.15333333333333332</v>
      </c>
      <c r="I27" s="117">
        <f>I26/K26</f>
        <v>6.6666666666666671E-3</v>
      </c>
      <c r="J27" s="116">
        <f>J26/K26</f>
        <v>0.53333333333333333</v>
      </c>
      <c r="K27" s="116">
        <f t="shared" si="2"/>
        <v>1</v>
      </c>
      <c r="L27" s="118"/>
    </row>
    <row r="28" spans="1:12" ht="15.75" x14ac:dyDescent="0.25">
      <c r="A28" s="273" t="s">
        <v>520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</row>
    <row r="29" spans="1:12" ht="15.75" x14ac:dyDescent="0.25">
      <c r="A29" s="274" t="s">
        <v>111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6"/>
    </row>
    <row r="30" spans="1:12" ht="15.75" x14ac:dyDescent="0.25">
      <c r="A30" s="328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</row>
    <row r="31" spans="1:12" ht="15.75" x14ac:dyDescent="0.25">
      <c r="A31" s="329" t="s">
        <v>47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1"/>
    </row>
    <row r="32" spans="1:12" ht="15" customHeight="1" x14ac:dyDescent="0.25">
      <c r="A32" s="336" t="s">
        <v>3</v>
      </c>
      <c r="B32" s="336" t="s">
        <v>4</v>
      </c>
      <c r="C32" s="336" t="s">
        <v>5</v>
      </c>
      <c r="D32" s="369" t="s">
        <v>6</v>
      </c>
      <c r="E32" s="370"/>
      <c r="F32" s="370"/>
      <c r="G32" s="370"/>
      <c r="H32" s="370"/>
      <c r="I32" s="371"/>
      <c r="J32" s="372" t="s">
        <v>7</v>
      </c>
      <c r="K32" s="372" t="s">
        <v>8</v>
      </c>
      <c r="L32" s="372" t="s">
        <v>9</v>
      </c>
    </row>
    <row r="33" spans="1:12" ht="16.5" customHeight="1" x14ac:dyDescent="0.25">
      <c r="A33" s="337"/>
      <c r="B33" s="337"/>
      <c r="C33" s="337"/>
      <c r="D33" s="108" t="s">
        <v>10</v>
      </c>
      <c r="E33" s="108" t="s">
        <v>11</v>
      </c>
      <c r="F33" s="108" t="s">
        <v>12</v>
      </c>
      <c r="G33" s="109" t="s">
        <v>13</v>
      </c>
      <c r="H33" s="109" t="s">
        <v>14</v>
      </c>
      <c r="I33" s="109" t="s">
        <v>15</v>
      </c>
      <c r="J33" s="373"/>
      <c r="K33" s="373"/>
      <c r="L33" s="373"/>
    </row>
    <row r="34" spans="1:12" ht="21.75" customHeight="1" x14ac:dyDescent="0.25">
      <c r="A34" s="135">
        <v>7279</v>
      </c>
      <c r="B34" s="136" t="s">
        <v>122</v>
      </c>
      <c r="C34" s="135" t="s">
        <v>120</v>
      </c>
      <c r="D34" s="137">
        <v>30</v>
      </c>
      <c r="E34" s="137" t="s">
        <v>18</v>
      </c>
      <c r="F34" s="137">
        <v>15</v>
      </c>
      <c r="G34" s="138" t="s">
        <v>18</v>
      </c>
      <c r="H34" s="138">
        <v>15</v>
      </c>
      <c r="I34" s="138" t="s">
        <v>18</v>
      </c>
      <c r="J34" s="137">
        <v>80</v>
      </c>
      <c r="K34" s="137">
        <f t="shared" ref="K34:K40" si="4">SUM(D34,E34,F34,J34)</f>
        <v>125</v>
      </c>
      <c r="L34" s="137">
        <v>5</v>
      </c>
    </row>
    <row r="35" spans="1:12" ht="19.5" customHeight="1" x14ac:dyDescent="0.25">
      <c r="A35" s="111">
        <v>7341</v>
      </c>
      <c r="B35" s="110" t="s">
        <v>123</v>
      </c>
      <c r="C35" s="111" t="s">
        <v>20</v>
      </c>
      <c r="D35" s="112" t="s">
        <v>18</v>
      </c>
      <c r="E35" s="112" t="s">
        <v>18</v>
      </c>
      <c r="F35" s="112">
        <v>20</v>
      </c>
      <c r="G35" s="113" t="s">
        <v>18</v>
      </c>
      <c r="H35" s="113" t="s">
        <v>18</v>
      </c>
      <c r="I35" s="113">
        <v>20</v>
      </c>
      <c r="J35" s="112">
        <v>80</v>
      </c>
      <c r="K35" s="112">
        <f t="shared" si="4"/>
        <v>100</v>
      </c>
      <c r="L35" s="112">
        <v>4</v>
      </c>
    </row>
    <row r="36" spans="1:12" ht="36.75" customHeight="1" x14ac:dyDescent="0.25">
      <c r="A36" s="136">
        <v>7414</v>
      </c>
      <c r="B36" s="139" t="s">
        <v>124</v>
      </c>
      <c r="C36" s="135" t="s">
        <v>120</v>
      </c>
      <c r="D36" s="137">
        <v>40</v>
      </c>
      <c r="E36" s="137" t="s">
        <v>18</v>
      </c>
      <c r="F36" s="137">
        <v>30</v>
      </c>
      <c r="G36" s="138" t="s">
        <v>18</v>
      </c>
      <c r="H36" s="138">
        <v>30</v>
      </c>
      <c r="I36" s="138" t="s">
        <v>18</v>
      </c>
      <c r="J36" s="137">
        <v>80</v>
      </c>
      <c r="K36" s="137">
        <f t="shared" si="4"/>
        <v>150</v>
      </c>
      <c r="L36" s="137">
        <v>6</v>
      </c>
    </row>
    <row r="37" spans="1:12" ht="15.75" x14ac:dyDescent="0.25">
      <c r="A37" s="110">
        <v>7069</v>
      </c>
      <c r="B37" s="110" t="s">
        <v>23</v>
      </c>
      <c r="C37" s="111" t="s">
        <v>24</v>
      </c>
      <c r="D37" s="112">
        <v>40</v>
      </c>
      <c r="E37" s="112" t="s">
        <v>18</v>
      </c>
      <c r="F37" s="112">
        <v>30</v>
      </c>
      <c r="G37" s="113" t="s">
        <v>18</v>
      </c>
      <c r="H37" s="113">
        <v>20</v>
      </c>
      <c r="I37" s="113">
        <v>10</v>
      </c>
      <c r="J37" s="112">
        <v>80</v>
      </c>
      <c r="K37" s="112">
        <f t="shared" si="4"/>
        <v>150</v>
      </c>
      <c r="L37" s="112">
        <v>6</v>
      </c>
    </row>
    <row r="38" spans="1:12" ht="24.75" customHeight="1" x14ac:dyDescent="0.25">
      <c r="A38" s="111">
        <v>7217</v>
      </c>
      <c r="B38" s="110" t="s">
        <v>125</v>
      </c>
      <c r="C38" s="111" t="s">
        <v>42</v>
      </c>
      <c r="D38" s="112">
        <v>35</v>
      </c>
      <c r="E38" s="112" t="s">
        <v>18</v>
      </c>
      <c r="F38" s="112">
        <v>20</v>
      </c>
      <c r="G38" s="113" t="s">
        <v>18</v>
      </c>
      <c r="H38" s="113">
        <v>20</v>
      </c>
      <c r="I38" s="113" t="s">
        <v>18</v>
      </c>
      <c r="J38" s="112">
        <v>70</v>
      </c>
      <c r="K38" s="112">
        <f t="shared" si="4"/>
        <v>125</v>
      </c>
      <c r="L38" s="112">
        <v>5</v>
      </c>
    </row>
    <row r="39" spans="1:12" ht="15.75" x14ac:dyDescent="0.25">
      <c r="A39" s="332" t="s">
        <v>29</v>
      </c>
      <c r="B39" s="333"/>
      <c r="C39" s="334"/>
      <c r="D39" s="114">
        <f t="shared" ref="D39:J39" si="5">SUM(D34:D38)</f>
        <v>145</v>
      </c>
      <c r="E39" s="114">
        <f t="shared" si="5"/>
        <v>0</v>
      </c>
      <c r="F39" s="114">
        <f t="shared" si="5"/>
        <v>115</v>
      </c>
      <c r="G39" s="115">
        <f t="shared" si="5"/>
        <v>0</v>
      </c>
      <c r="H39" s="115">
        <f t="shared" si="5"/>
        <v>85</v>
      </c>
      <c r="I39" s="115">
        <f t="shared" si="5"/>
        <v>30</v>
      </c>
      <c r="J39" s="114">
        <f t="shared" si="5"/>
        <v>390</v>
      </c>
      <c r="K39" s="114">
        <f t="shared" si="4"/>
        <v>650</v>
      </c>
      <c r="L39" s="114">
        <f>SUM(L34:L38)</f>
        <v>26</v>
      </c>
    </row>
    <row r="40" spans="1:12" ht="21.75" customHeight="1" x14ac:dyDescent="0.25">
      <c r="A40" s="332" t="s">
        <v>30</v>
      </c>
      <c r="B40" s="333"/>
      <c r="C40" s="334"/>
      <c r="D40" s="116">
        <f>D39/K39</f>
        <v>0.22307692307692309</v>
      </c>
      <c r="E40" s="116">
        <f>E39/K39</f>
        <v>0</v>
      </c>
      <c r="F40" s="116">
        <f>F39/K39</f>
        <v>0.17692307692307693</v>
      </c>
      <c r="G40" s="117">
        <f>G39/K39</f>
        <v>0</v>
      </c>
      <c r="H40" s="117">
        <f>H39/K39</f>
        <v>0.13076923076923078</v>
      </c>
      <c r="I40" s="117">
        <f>I39/K39</f>
        <v>4.6153846153846156E-2</v>
      </c>
      <c r="J40" s="116">
        <f>J39/K39</f>
        <v>0.6</v>
      </c>
      <c r="K40" s="116">
        <f t="shared" si="4"/>
        <v>1</v>
      </c>
      <c r="L40" s="118"/>
    </row>
    <row r="41" spans="1:12" ht="27.75" customHeight="1" x14ac:dyDescent="0.25">
      <c r="A41" s="342" t="s">
        <v>76</v>
      </c>
      <c r="B41" s="343"/>
      <c r="C41" s="343"/>
      <c r="D41" s="344" t="s">
        <v>77</v>
      </c>
      <c r="E41" s="344"/>
      <c r="F41" s="344"/>
      <c r="G41" s="344"/>
      <c r="H41" s="344"/>
      <c r="I41" s="344"/>
      <c r="J41" s="344"/>
      <c r="K41" s="345"/>
      <c r="L41" s="121">
        <f>30-L39</f>
        <v>4</v>
      </c>
    </row>
    <row r="42" spans="1:12" ht="19.5" customHeight="1" x14ac:dyDescent="0.25">
      <c r="A42" s="122">
        <v>7147</v>
      </c>
      <c r="B42" s="123" t="s">
        <v>78</v>
      </c>
      <c r="C42" s="122" t="s">
        <v>79</v>
      </c>
      <c r="D42" s="124">
        <v>30</v>
      </c>
      <c r="E42" s="124" t="s">
        <v>18</v>
      </c>
      <c r="F42" s="124">
        <v>20</v>
      </c>
      <c r="G42" s="124">
        <v>20</v>
      </c>
      <c r="H42" s="124" t="s">
        <v>18</v>
      </c>
      <c r="I42" s="124" t="s">
        <v>18</v>
      </c>
      <c r="J42" s="124">
        <v>50</v>
      </c>
      <c r="K42" s="124">
        <f>SUM(D42,E42,F42,J42)</f>
        <v>100</v>
      </c>
      <c r="L42" s="124">
        <v>4</v>
      </c>
    </row>
    <row r="43" spans="1:12" ht="18" customHeight="1" x14ac:dyDescent="0.25">
      <c r="A43" s="122">
        <v>7271</v>
      </c>
      <c r="B43" s="123" t="s">
        <v>80</v>
      </c>
      <c r="C43" s="122" t="s">
        <v>81</v>
      </c>
      <c r="D43" s="124">
        <v>30</v>
      </c>
      <c r="E43" s="124" t="s">
        <v>18</v>
      </c>
      <c r="F43" s="124">
        <v>20</v>
      </c>
      <c r="G43" s="124">
        <v>20</v>
      </c>
      <c r="H43" s="124" t="s">
        <v>18</v>
      </c>
      <c r="I43" s="124" t="s">
        <v>18</v>
      </c>
      <c r="J43" s="124">
        <v>50</v>
      </c>
      <c r="K43" s="124">
        <f>SUM(D43,E43,F43,J43)</f>
        <v>100</v>
      </c>
      <c r="L43" s="124">
        <v>4</v>
      </c>
    </row>
    <row r="44" spans="1:12" ht="32.25" customHeight="1" x14ac:dyDescent="0.25">
      <c r="A44" s="122">
        <v>7110</v>
      </c>
      <c r="B44" s="123" t="s">
        <v>82</v>
      </c>
      <c r="C44" s="122" t="s">
        <v>83</v>
      </c>
      <c r="D44" s="124">
        <v>30</v>
      </c>
      <c r="E44" s="124" t="s">
        <v>18</v>
      </c>
      <c r="F44" s="124">
        <v>20</v>
      </c>
      <c r="G44" s="124">
        <v>20</v>
      </c>
      <c r="H44" s="124" t="s">
        <v>18</v>
      </c>
      <c r="I44" s="124" t="s">
        <v>18</v>
      </c>
      <c r="J44" s="124">
        <v>50</v>
      </c>
      <c r="K44" s="124">
        <f>SUM(D44,E44,F44,J44)</f>
        <v>100</v>
      </c>
      <c r="L44" s="124">
        <v>4</v>
      </c>
    </row>
    <row r="45" spans="1:12" ht="15.75" x14ac:dyDescent="0.25">
      <c r="A45" s="122">
        <v>7361</v>
      </c>
      <c r="B45" s="123" t="s">
        <v>84</v>
      </c>
      <c r="C45" s="122" t="s">
        <v>85</v>
      </c>
      <c r="D45" s="124">
        <v>30</v>
      </c>
      <c r="E45" s="124" t="s">
        <v>18</v>
      </c>
      <c r="F45" s="124">
        <v>20</v>
      </c>
      <c r="G45" s="124">
        <v>20</v>
      </c>
      <c r="H45" s="124" t="s">
        <v>18</v>
      </c>
      <c r="I45" s="124" t="s">
        <v>18</v>
      </c>
      <c r="J45" s="124">
        <v>50</v>
      </c>
      <c r="K45" s="124">
        <f>SUM(D45,E45,F45,J45)</f>
        <v>100</v>
      </c>
      <c r="L45" s="124">
        <v>4</v>
      </c>
    </row>
    <row r="46" spans="1:12" ht="31.5" x14ac:dyDescent="0.25">
      <c r="A46" s="122" t="s">
        <v>86</v>
      </c>
      <c r="B46" s="123" t="s">
        <v>87</v>
      </c>
      <c r="C46" s="122" t="s">
        <v>40</v>
      </c>
      <c r="D46" s="124">
        <v>30</v>
      </c>
      <c r="E46" s="124" t="s">
        <v>18</v>
      </c>
      <c r="F46" s="124">
        <v>20</v>
      </c>
      <c r="G46" s="124">
        <v>20</v>
      </c>
      <c r="H46" s="124" t="s">
        <v>18</v>
      </c>
      <c r="I46" s="124" t="s">
        <v>18</v>
      </c>
      <c r="J46" s="124">
        <v>50</v>
      </c>
      <c r="K46" s="124">
        <f>SUM(D46,E46,F46,J46)</f>
        <v>100</v>
      </c>
      <c r="L46" s="124">
        <v>4</v>
      </c>
    </row>
    <row r="47" spans="1:12" ht="15.75" x14ac:dyDescent="0.25">
      <c r="A47" s="332" t="s">
        <v>88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34"/>
      <c r="L47" s="114">
        <v>30</v>
      </c>
    </row>
    <row r="48" spans="1:12" ht="15.75" x14ac:dyDescent="0.25">
      <c r="A48" s="346" t="s">
        <v>89</v>
      </c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8"/>
    </row>
    <row r="49" spans="1:12" ht="15.75" x14ac:dyDescent="0.25">
      <c r="A49" s="349" t="s">
        <v>90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50"/>
    </row>
    <row r="50" spans="1:12" ht="15.75" x14ac:dyDescent="0.25">
      <c r="A50" s="349" t="s">
        <v>91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50"/>
    </row>
    <row r="51" spans="1:12" ht="15.75" x14ac:dyDescent="0.25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3"/>
    </row>
    <row r="52" spans="1:12" ht="15.75" x14ac:dyDescent="0.25">
      <c r="A52" s="328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</row>
    <row r="53" spans="1:12" ht="15.75" x14ac:dyDescent="0.25">
      <c r="A53" s="329" t="s">
        <v>61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1"/>
    </row>
    <row r="54" spans="1:12" ht="21.75" customHeight="1" x14ac:dyDescent="0.25">
      <c r="A54" s="336" t="s">
        <v>3</v>
      </c>
      <c r="B54" s="336" t="s">
        <v>4</v>
      </c>
      <c r="C54" s="336" t="s">
        <v>5</v>
      </c>
      <c r="D54" s="369" t="s">
        <v>6</v>
      </c>
      <c r="E54" s="370"/>
      <c r="F54" s="370"/>
      <c r="G54" s="370"/>
      <c r="H54" s="370"/>
      <c r="I54" s="371"/>
      <c r="J54" s="372" t="s">
        <v>7</v>
      </c>
      <c r="K54" s="372" t="s">
        <v>8</v>
      </c>
      <c r="L54" s="372" t="s">
        <v>9</v>
      </c>
    </row>
    <row r="55" spans="1:12" ht="24" customHeight="1" x14ac:dyDescent="0.25">
      <c r="A55" s="337"/>
      <c r="B55" s="337"/>
      <c r="C55" s="337"/>
      <c r="D55" s="108" t="s">
        <v>10</v>
      </c>
      <c r="E55" s="108" t="s">
        <v>11</v>
      </c>
      <c r="F55" s="108" t="s">
        <v>12</v>
      </c>
      <c r="G55" s="109" t="s">
        <v>13</v>
      </c>
      <c r="H55" s="109" t="s">
        <v>14</v>
      </c>
      <c r="I55" s="109" t="s">
        <v>15</v>
      </c>
      <c r="J55" s="373"/>
      <c r="K55" s="373"/>
      <c r="L55" s="373"/>
    </row>
    <row r="56" spans="1:12" ht="21.75" customHeight="1" x14ac:dyDescent="0.25">
      <c r="A56" s="111">
        <v>7216</v>
      </c>
      <c r="B56" s="110" t="s">
        <v>126</v>
      </c>
      <c r="C56" s="111" t="s">
        <v>57</v>
      </c>
      <c r="D56" s="112">
        <v>40</v>
      </c>
      <c r="E56" s="112" t="s">
        <v>18</v>
      </c>
      <c r="F56" s="112">
        <v>30</v>
      </c>
      <c r="G56" s="113" t="s">
        <v>18</v>
      </c>
      <c r="H56" s="113">
        <v>30</v>
      </c>
      <c r="I56" s="113" t="s">
        <v>18</v>
      </c>
      <c r="J56" s="112">
        <v>55</v>
      </c>
      <c r="K56" s="112">
        <f>SUM(D56,E56,F56,J56)</f>
        <v>125</v>
      </c>
      <c r="L56" s="112">
        <v>5</v>
      </c>
    </row>
    <row r="57" spans="1:12" ht="31.5" x14ac:dyDescent="0.25">
      <c r="A57" s="111">
        <v>7071</v>
      </c>
      <c r="B57" s="110" t="s">
        <v>32</v>
      </c>
      <c r="C57" s="111" t="s">
        <v>33</v>
      </c>
      <c r="D57" s="112">
        <v>35</v>
      </c>
      <c r="E57" s="112" t="s">
        <v>18</v>
      </c>
      <c r="F57" s="112">
        <v>35</v>
      </c>
      <c r="G57" s="113" t="s">
        <v>18</v>
      </c>
      <c r="H57" s="113">
        <v>25</v>
      </c>
      <c r="I57" s="113">
        <v>10</v>
      </c>
      <c r="J57" s="112">
        <v>80</v>
      </c>
      <c r="K57" s="112">
        <f>SUM(D57,E57,F57,J57)</f>
        <v>150</v>
      </c>
      <c r="L57" s="112">
        <v>6</v>
      </c>
    </row>
    <row r="58" spans="1:12" ht="31.5" x14ac:dyDescent="0.25">
      <c r="A58" s="111">
        <v>7415</v>
      </c>
      <c r="B58" s="110" t="s">
        <v>127</v>
      </c>
      <c r="C58" s="111" t="s">
        <v>116</v>
      </c>
      <c r="D58" s="112">
        <v>40</v>
      </c>
      <c r="E58" s="112" t="s">
        <v>18</v>
      </c>
      <c r="F58" s="112">
        <v>30</v>
      </c>
      <c r="G58" s="113" t="s">
        <v>18</v>
      </c>
      <c r="H58" s="113">
        <v>30</v>
      </c>
      <c r="I58" s="113" t="s">
        <v>18</v>
      </c>
      <c r="J58" s="112">
        <v>55</v>
      </c>
      <c r="K58" s="112">
        <f>SUM(D58,E58,F58,J58)</f>
        <v>125</v>
      </c>
      <c r="L58" s="112">
        <v>5</v>
      </c>
    </row>
    <row r="59" spans="1:12" ht="15.75" x14ac:dyDescent="0.25">
      <c r="A59" s="332" t="s">
        <v>29</v>
      </c>
      <c r="B59" s="333"/>
      <c r="C59" s="334"/>
      <c r="D59" s="114">
        <f t="shared" ref="D59:J59" si="6">SUM(D56:D58)</f>
        <v>115</v>
      </c>
      <c r="E59" s="114">
        <f t="shared" si="6"/>
        <v>0</v>
      </c>
      <c r="F59" s="114">
        <f t="shared" si="6"/>
        <v>95</v>
      </c>
      <c r="G59" s="115">
        <f t="shared" si="6"/>
        <v>0</v>
      </c>
      <c r="H59" s="115">
        <f t="shared" si="6"/>
        <v>85</v>
      </c>
      <c r="I59" s="115">
        <f t="shared" si="6"/>
        <v>10</v>
      </c>
      <c r="J59" s="114">
        <f t="shared" si="6"/>
        <v>190</v>
      </c>
      <c r="K59" s="114">
        <f>SUM(D59,E59,F59,J59)</f>
        <v>400</v>
      </c>
      <c r="L59" s="114">
        <f>SUM(L56:L58)</f>
        <v>16</v>
      </c>
    </row>
    <row r="60" spans="1:12" ht="15.75" x14ac:dyDescent="0.25">
      <c r="A60" s="332" t="s">
        <v>30</v>
      </c>
      <c r="B60" s="333"/>
      <c r="C60" s="334"/>
      <c r="D60" s="116">
        <f>D59/K59</f>
        <v>0.28749999999999998</v>
      </c>
      <c r="E60" s="116">
        <f>E59/K59</f>
        <v>0</v>
      </c>
      <c r="F60" s="116">
        <f>F59/K59</f>
        <v>0.23749999999999999</v>
      </c>
      <c r="G60" s="117">
        <f>G59/K59</f>
        <v>0</v>
      </c>
      <c r="H60" s="117">
        <f>H59/K59</f>
        <v>0.21249999999999999</v>
      </c>
      <c r="I60" s="117">
        <f>I59/K59</f>
        <v>2.5000000000000001E-2</v>
      </c>
      <c r="J60" s="116">
        <f>J59/K59</f>
        <v>0.47499999999999998</v>
      </c>
      <c r="K60" s="116">
        <f>SUM(D60,E60,F60,J60)</f>
        <v>0.99999999999999989</v>
      </c>
      <c r="L60" s="118"/>
    </row>
    <row r="61" spans="1:12" ht="29.25" customHeight="1" x14ac:dyDescent="0.25">
      <c r="A61" s="354" t="s">
        <v>101</v>
      </c>
      <c r="B61" s="355"/>
      <c r="C61" s="355"/>
      <c r="D61" s="340"/>
      <c r="E61" s="340"/>
      <c r="F61" s="340"/>
      <c r="G61" s="340"/>
      <c r="H61" s="340"/>
      <c r="I61" s="340"/>
      <c r="J61" s="340"/>
      <c r="K61" s="341"/>
      <c r="L61" s="121">
        <v>6</v>
      </c>
    </row>
    <row r="62" spans="1:12" ht="20.25" customHeight="1" x14ac:dyDescent="0.25">
      <c r="A62" s="342" t="s">
        <v>76</v>
      </c>
      <c r="B62" s="343"/>
      <c r="C62" s="343"/>
      <c r="D62" s="344" t="s">
        <v>77</v>
      </c>
      <c r="E62" s="344"/>
      <c r="F62" s="344"/>
      <c r="G62" s="344"/>
      <c r="H62" s="344"/>
      <c r="I62" s="344"/>
      <c r="J62" s="344"/>
      <c r="K62" s="345"/>
      <c r="L62" s="121">
        <v>8</v>
      </c>
    </row>
    <row r="63" spans="1:12" ht="33" customHeight="1" x14ac:dyDescent="0.25">
      <c r="A63" s="122">
        <v>7404</v>
      </c>
      <c r="B63" s="123" t="s">
        <v>102</v>
      </c>
      <c r="C63" s="122" t="s">
        <v>103</v>
      </c>
      <c r="D63" s="124">
        <v>30</v>
      </c>
      <c r="E63" s="124" t="s">
        <v>18</v>
      </c>
      <c r="F63" s="124">
        <v>20</v>
      </c>
      <c r="G63" s="124">
        <v>20</v>
      </c>
      <c r="H63" s="124" t="s">
        <v>18</v>
      </c>
      <c r="I63" s="124" t="s">
        <v>18</v>
      </c>
      <c r="J63" s="124">
        <v>50</v>
      </c>
      <c r="K63" s="124">
        <f>SUM(D63,E63,F63,J63)</f>
        <v>100</v>
      </c>
      <c r="L63" s="124">
        <v>4</v>
      </c>
    </row>
    <row r="64" spans="1:12" ht="32.25" customHeight="1" x14ac:dyDescent="0.25">
      <c r="A64" s="122">
        <v>7165</v>
      </c>
      <c r="B64" s="123" t="s">
        <v>104</v>
      </c>
      <c r="C64" s="122" t="s">
        <v>105</v>
      </c>
      <c r="D64" s="124">
        <v>30</v>
      </c>
      <c r="E64" s="124" t="s">
        <v>18</v>
      </c>
      <c r="F64" s="124">
        <v>20</v>
      </c>
      <c r="G64" s="124">
        <v>20</v>
      </c>
      <c r="H64" s="124" t="s">
        <v>18</v>
      </c>
      <c r="I64" s="124" t="s">
        <v>18</v>
      </c>
      <c r="J64" s="124">
        <v>50</v>
      </c>
      <c r="K64" s="124">
        <f>SUM(D64,E64,F64,J64)</f>
        <v>100</v>
      </c>
      <c r="L64" s="124">
        <v>4</v>
      </c>
    </row>
    <row r="65" spans="1:12" ht="18" customHeight="1" x14ac:dyDescent="0.25">
      <c r="A65" s="122">
        <v>7107</v>
      </c>
      <c r="B65" s="123" t="s">
        <v>106</v>
      </c>
      <c r="C65" s="122" t="s">
        <v>81</v>
      </c>
      <c r="D65" s="124">
        <v>30</v>
      </c>
      <c r="E65" s="124" t="s">
        <v>18</v>
      </c>
      <c r="F65" s="124">
        <v>20</v>
      </c>
      <c r="G65" s="124" t="s">
        <v>18</v>
      </c>
      <c r="H65" s="124">
        <v>20</v>
      </c>
      <c r="I65" s="124" t="s">
        <v>18</v>
      </c>
      <c r="J65" s="124">
        <v>50</v>
      </c>
      <c r="K65" s="124">
        <f>SUM(D65,E65,F65,J65)</f>
        <v>100</v>
      </c>
      <c r="L65" s="124">
        <v>4</v>
      </c>
    </row>
    <row r="66" spans="1:12" ht="15.75" x14ac:dyDescent="0.25">
      <c r="A66" s="140">
        <v>7320</v>
      </c>
      <c r="B66" s="141" t="s">
        <v>107</v>
      </c>
      <c r="C66" s="140" t="s">
        <v>108</v>
      </c>
      <c r="D66" s="142">
        <v>30</v>
      </c>
      <c r="E66" s="142" t="s">
        <v>18</v>
      </c>
      <c r="F66" s="142">
        <v>20</v>
      </c>
      <c r="G66" s="142">
        <v>20</v>
      </c>
      <c r="H66" s="142" t="s">
        <v>18</v>
      </c>
      <c r="I66" s="142" t="s">
        <v>18</v>
      </c>
      <c r="J66" s="142">
        <v>50</v>
      </c>
      <c r="K66" s="142">
        <f>SUM(D66,E66,F66,J66)</f>
        <v>100</v>
      </c>
      <c r="L66" s="142">
        <v>4</v>
      </c>
    </row>
    <row r="67" spans="1:12" ht="31.5" x14ac:dyDescent="0.25">
      <c r="A67" s="143">
        <v>7425</v>
      </c>
      <c r="B67" s="144" t="s">
        <v>128</v>
      </c>
      <c r="C67" s="145" t="s">
        <v>20</v>
      </c>
      <c r="D67" s="146" t="s">
        <v>98</v>
      </c>
      <c r="E67" s="146" t="s">
        <v>98</v>
      </c>
      <c r="F67" s="146">
        <v>10</v>
      </c>
      <c r="G67" s="146" t="s">
        <v>98</v>
      </c>
      <c r="H67" s="146" t="s">
        <v>98</v>
      </c>
      <c r="I67" s="146">
        <v>10</v>
      </c>
      <c r="J67" s="146">
        <v>90</v>
      </c>
      <c r="K67" s="146">
        <v>100</v>
      </c>
      <c r="L67" s="146">
        <v>4</v>
      </c>
    </row>
    <row r="68" spans="1:12" ht="15.75" x14ac:dyDescent="0.25">
      <c r="A68" s="374" t="s">
        <v>88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6"/>
      <c r="L68" s="147">
        <v>30</v>
      </c>
    </row>
    <row r="69" spans="1:12" ht="15.75" x14ac:dyDescent="0.25">
      <c r="A69" s="346" t="s">
        <v>89</v>
      </c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8"/>
    </row>
    <row r="70" spans="1:12" ht="10.5" customHeight="1" x14ac:dyDescent="0.25">
      <c r="A70" s="349" t="s">
        <v>109</v>
      </c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50"/>
    </row>
    <row r="71" spans="1:12" ht="15.75" x14ac:dyDescent="0.25">
      <c r="A71" s="349" t="s">
        <v>91</v>
      </c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50"/>
    </row>
    <row r="72" spans="1:12" ht="24" customHeight="1" x14ac:dyDescent="0.25">
      <c r="A72" s="351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3"/>
    </row>
    <row r="73" spans="1:12" ht="36" customHeight="1" x14ac:dyDescent="0.25">
      <c r="A73" s="356" t="s">
        <v>110</v>
      </c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8"/>
    </row>
    <row r="74" spans="1:12" ht="15.75" customHeight="1" x14ac:dyDescent="0.25">
      <c r="A74" s="273" t="s">
        <v>520</v>
      </c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</row>
    <row r="75" spans="1:12" ht="15.75" x14ac:dyDescent="0.25">
      <c r="A75" s="274" t="s">
        <v>111</v>
      </c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1:12" ht="15.75" customHeight="1" x14ac:dyDescent="0.25">
      <c r="A76" s="329" t="s">
        <v>72</v>
      </c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1"/>
    </row>
    <row r="77" spans="1:12" ht="15" customHeight="1" x14ac:dyDescent="0.25">
      <c r="A77" s="336" t="s">
        <v>3</v>
      </c>
      <c r="B77" s="336" t="s">
        <v>4</v>
      </c>
      <c r="C77" s="336" t="s">
        <v>5</v>
      </c>
      <c r="D77" s="369" t="s">
        <v>6</v>
      </c>
      <c r="E77" s="370"/>
      <c r="F77" s="370"/>
      <c r="G77" s="370"/>
      <c r="H77" s="370"/>
      <c r="I77" s="371"/>
      <c r="J77" s="372" t="s">
        <v>7</v>
      </c>
      <c r="K77" s="372" t="s">
        <v>8</v>
      </c>
      <c r="L77" s="372" t="s">
        <v>9</v>
      </c>
    </row>
    <row r="78" spans="1:12" ht="15" customHeight="1" x14ac:dyDescent="0.25">
      <c r="A78" s="337"/>
      <c r="B78" s="337"/>
      <c r="C78" s="337"/>
      <c r="D78" s="108" t="s">
        <v>10</v>
      </c>
      <c r="E78" s="108" t="s">
        <v>11</v>
      </c>
      <c r="F78" s="108" t="s">
        <v>12</v>
      </c>
      <c r="G78" s="109" t="s">
        <v>13</v>
      </c>
      <c r="H78" s="109" t="s">
        <v>14</v>
      </c>
      <c r="I78" s="109" t="s">
        <v>15</v>
      </c>
      <c r="J78" s="373"/>
      <c r="K78" s="373"/>
      <c r="L78" s="373"/>
    </row>
    <row r="79" spans="1:12" ht="27" customHeight="1" x14ac:dyDescent="0.25">
      <c r="A79" s="111">
        <v>7234</v>
      </c>
      <c r="B79" s="110" t="s">
        <v>129</v>
      </c>
      <c r="C79" s="111" t="s">
        <v>116</v>
      </c>
      <c r="D79" s="112">
        <v>35</v>
      </c>
      <c r="E79" s="112" t="s">
        <v>18</v>
      </c>
      <c r="F79" s="112">
        <v>20</v>
      </c>
      <c r="G79" s="113" t="s">
        <v>18</v>
      </c>
      <c r="H79" s="113">
        <v>20</v>
      </c>
      <c r="I79" s="113" t="s">
        <v>18</v>
      </c>
      <c r="J79" s="112">
        <v>70</v>
      </c>
      <c r="K79" s="112">
        <f t="shared" ref="K79:K86" si="7">SUM(D79,E79,F79,J79)</f>
        <v>125</v>
      </c>
      <c r="L79" s="112">
        <v>5</v>
      </c>
    </row>
    <row r="80" spans="1:12" ht="21" customHeight="1" x14ac:dyDescent="0.25">
      <c r="A80" s="111">
        <v>7232</v>
      </c>
      <c r="B80" s="110" t="s">
        <v>130</v>
      </c>
      <c r="C80" s="111" t="s">
        <v>131</v>
      </c>
      <c r="D80" s="112">
        <v>30</v>
      </c>
      <c r="E80" s="112" t="s">
        <v>18</v>
      </c>
      <c r="F80" s="112">
        <v>15</v>
      </c>
      <c r="G80" s="113" t="s">
        <v>18</v>
      </c>
      <c r="H80" s="113">
        <v>15</v>
      </c>
      <c r="I80" s="113" t="s">
        <v>18</v>
      </c>
      <c r="J80" s="112">
        <v>55</v>
      </c>
      <c r="K80" s="112">
        <f t="shared" si="7"/>
        <v>100</v>
      </c>
      <c r="L80" s="112">
        <v>4</v>
      </c>
    </row>
    <row r="81" spans="1:12" ht="18.75" customHeight="1" x14ac:dyDescent="0.25">
      <c r="A81" s="111">
        <v>7120</v>
      </c>
      <c r="B81" s="110" t="s">
        <v>132</v>
      </c>
      <c r="C81" s="111" t="s">
        <v>57</v>
      </c>
      <c r="D81" s="112">
        <v>40</v>
      </c>
      <c r="E81" s="112" t="s">
        <v>18</v>
      </c>
      <c r="F81" s="112">
        <v>30</v>
      </c>
      <c r="G81" s="113" t="s">
        <v>18</v>
      </c>
      <c r="H81" s="113">
        <v>30</v>
      </c>
      <c r="I81" s="113" t="s">
        <v>18</v>
      </c>
      <c r="J81" s="112">
        <v>80</v>
      </c>
      <c r="K81" s="112">
        <f t="shared" si="7"/>
        <v>150</v>
      </c>
      <c r="L81" s="112">
        <v>6</v>
      </c>
    </row>
    <row r="82" spans="1:12" ht="31.5" x14ac:dyDescent="0.25">
      <c r="A82" s="111">
        <v>7416</v>
      </c>
      <c r="B82" s="110" t="s">
        <v>133</v>
      </c>
      <c r="C82" s="111" t="s">
        <v>20</v>
      </c>
      <c r="D82" s="112">
        <v>40</v>
      </c>
      <c r="E82" s="112" t="s">
        <v>18</v>
      </c>
      <c r="F82" s="112">
        <v>30</v>
      </c>
      <c r="G82" s="113" t="s">
        <v>18</v>
      </c>
      <c r="H82" s="113">
        <v>30</v>
      </c>
      <c r="I82" s="113" t="s">
        <v>18</v>
      </c>
      <c r="J82" s="112">
        <v>80</v>
      </c>
      <c r="K82" s="112">
        <f t="shared" si="7"/>
        <v>150</v>
      </c>
      <c r="L82" s="112">
        <v>6</v>
      </c>
    </row>
    <row r="83" spans="1:12" ht="15.75" x14ac:dyDescent="0.25">
      <c r="A83" s="111">
        <v>7070</v>
      </c>
      <c r="B83" s="110" t="s">
        <v>25</v>
      </c>
      <c r="C83" s="111" t="s">
        <v>26</v>
      </c>
      <c r="D83" s="112">
        <v>40</v>
      </c>
      <c r="E83" s="112" t="s">
        <v>18</v>
      </c>
      <c r="F83" s="112">
        <v>30</v>
      </c>
      <c r="G83" s="113" t="s">
        <v>18</v>
      </c>
      <c r="H83" s="113">
        <v>30</v>
      </c>
      <c r="I83" s="113" t="s">
        <v>18</v>
      </c>
      <c r="J83" s="112">
        <v>55</v>
      </c>
      <c r="K83" s="112">
        <f t="shared" si="7"/>
        <v>125</v>
      </c>
      <c r="L83" s="112">
        <v>5</v>
      </c>
    </row>
    <row r="84" spans="1:12" ht="15.75" x14ac:dyDescent="0.25">
      <c r="A84" s="111">
        <v>7347</v>
      </c>
      <c r="B84" s="110" t="s">
        <v>134</v>
      </c>
      <c r="C84" s="111" t="s">
        <v>135</v>
      </c>
      <c r="D84" s="112">
        <v>30</v>
      </c>
      <c r="E84" s="112" t="s">
        <v>18</v>
      </c>
      <c r="F84" s="112">
        <v>15</v>
      </c>
      <c r="G84" s="113" t="s">
        <v>18</v>
      </c>
      <c r="H84" s="113">
        <v>15</v>
      </c>
      <c r="I84" s="113" t="s">
        <v>18</v>
      </c>
      <c r="J84" s="112">
        <v>55</v>
      </c>
      <c r="K84" s="112">
        <f t="shared" si="7"/>
        <v>100</v>
      </c>
      <c r="L84" s="112">
        <v>4</v>
      </c>
    </row>
    <row r="85" spans="1:12" ht="15.75" x14ac:dyDescent="0.25">
      <c r="A85" s="332" t="s">
        <v>29</v>
      </c>
      <c r="B85" s="333"/>
      <c r="C85" s="334"/>
      <c r="D85" s="114">
        <f t="shared" ref="D85:J85" si="8">SUM(D79:D84)</f>
        <v>215</v>
      </c>
      <c r="E85" s="114">
        <f t="shared" si="8"/>
        <v>0</v>
      </c>
      <c r="F85" s="114">
        <f t="shared" si="8"/>
        <v>140</v>
      </c>
      <c r="G85" s="115">
        <f t="shared" si="8"/>
        <v>0</v>
      </c>
      <c r="H85" s="115">
        <f t="shared" si="8"/>
        <v>140</v>
      </c>
      <c r="I85" s="115">
        <f t="shared" si="8"/>
        <v>0</v>
      </c>
      <c r="J85" s="114">
        <f t="shared" si="8"/>
        <v>395</v>
      </c>
      <c r="K85" s="114">
        <f t="shared" si="7"/>
        <v>750</v>
      </c>
      <c r="L85" s="114">
        <f>SUM(L79:L84)</f>
        <v>30</v>
      </c>
    </row>
    <row r="86" spans="1:12" ht="15.75" x14ac:dyDescent="0.25">
      <c r="A86" s="332" t="s">
        <v>30</v>
      </c>
      <c r="B86" s="333"/>
      <c r="C86" s="334"/>
      <c r="D86" s="116">
        <f>D85/K85</f>
        <v>0.28666666666666668</v>
      </c>
      <c r="E86" s="116">
        <f>E85/K85</f>
        <v>0</v>
      </c>
      <c r="F86" s="116">
        <f>F85/K85</f>
        <v>0.18666666666666668</v>
      </c>
      <c r="G86" s="117">
        <f>G85/K85</f>
        <v>0</v>
      </c>
      <c r="H86" s="117">
        <f>H85/K85</f>
        <v>0.18666666666666668</v>
      </c>
      <c r="I86" s="117">
        <f>I85/K85</f>
        <v>0</v>
      </c>
      <c r="J86" s="116">
        <f>J85/K85</f>
        <v>0.52666666666666662</v>
      </c>
      <c r="K86" s="116">
        <f t="shared" si="7"/>
        <v>1</v>
      </c>
      <c r="L86" s="118"/>
    </row>
    <row r="87" spans="1:12" ht="15.75" x14ac:dyDescent="0.25">
      <c r="A87" s="328"/>
      <c r="B87" s="328"/>
      <c r="C87" s="328"/>
      <c r="D87" s="328"/>
      <c r="E87" s="328"/>
      <c r="F87" s="328"/>
      <c r="G87" s="328"/>
      <c r="H87" s="328"/>
      <c r="I87" s="328"/>
      <c r="J87" s="328"/>
      <c r="K87" s="328"/>
      <c r="L87" s="328"/>
    </row>
    <row r="88" spans="1:12" ht="18.75" customHeight="1" x14ac:dyDescent="0.25">
      <c r="A88" s="329" t="s">
        <v>92</v>
      </c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1"/>
    </row>
    <row r="89" spans="1:12" ht="15.75" customHeight="1" x14ac:dyDescent="0.25">
      <c r="A89" s="336" t="s">
        <v>3</v>
      </c>
      <c r="B89" s="336" t="s">
        <v>4</v>
      </c>
      <c r="C89" s="336" t="s">
        <v>5</v>
      </c>
      <c r="D89" s="369" t="s">
        <v>6</v>
      </c>
      <c r="E89" s="370"/>
      <c r="F89" s="370"/>
      <c r="G89" s="370"/>
      <c r="H89" s="370"/>
      <c r="I89" s="371"/>
      <c r="J89" s="372" t="s">
        <v>7</v>
      </c>
      <c r="K89" s="372" t="s">
        <v>8</v>
      </c>
      <c r="L89" s="372" t="s">
        <v>9</v>
      </c>
    </row>
    <row r="90" spans="1:12" ht="33" customHeight="1" x14ac:dyDescent="0.25">
      <c r="A90" s="337"/>
      <c r="B90" s="337"/>
      <c r="C90" s="337"/>
      <c r="D90" s="108" t="s">
        <v>10</v>
      </c>
      <c r="E90" s="108" t="s">
        <v>11</v>
      </c>
      <c r="F90" s="108" t="s">
        <v>12</v>
      </c>
      <c r="G90" s="109" t="s">
        <v>13</v>
      </c>
      <c r="H90" s="109" t="s">
        <v>14</v>
      </c>
      <c r="I90" s="109" t="s">
        <v>15</v>
      </c>
      <c r="J90" s="373"/>
      <c r="K90" s="373"/>
      <c r="L90" s="373"/>
    </row>
    <row r="91" spans="1:12" ht="20.25" customHeight="1" x14ac:dyDescent="0.25">
      <c r="A91" s="111">
        <v>7417</v>
      </c>
      <c r="B91" s="110" t="s">
        <v>136</v>
      </c>
      <c r="C91" s="111" t="s">
        <v>57</v>
      </c>
      <c r="D91" s="112">
        <v>35</v>
      </c>
      <c r="E91" s="112" t="s">
        <v>18</v>
      </c>
      <c r="F91" s="112">
        <v>20</v>
      </c>
      <c r="G91" s="113" t="s">
        <v>18</v>
      </c>
      <c r="H91" s="113">
        <v>15</v>
      </c>
      <c r="I91" s="113">
        <v>5</v>
      </c>
      <c r="J91" s="112">
        <v>70</v>
      </c>
      <c r="K91" s="112">
        <f t="shared" ref="K91:K99" si="9">SUM(D91,E91,F91,J91)</f>
        <v>125</v>
      </c>
      <c r="L91" s="112">
        <v>5</v>
      </c>
    </row>
    <row r="92" spans="1:12" ht="18" customHeight="1" x14ac:dyDescent="0.25">
      <c r="A92" s="111">
        <v>7418</v>
      </c>
      <c r="B92" s="110" t="s">
        <v>137</v>
      </c>
      <c r="C92" s="111" t="s">
        <v>120</v>
      </c>
      <c r="D92" s="112">
        <v>35</v>
      </c>
      <c r="E92" s="112" t="s">
        <v>18</v>
      </c>
      <c r="F92" s="112">
        <v>20</v>
      </c>
      <c r="G92" s="113" t="s">
        <v>18</v>
      </c>
      <c r="H92" s="113">
        <v>20</v>
      </c>
      <c r="I92" s="113" t="s">
        <v>18</v>
      </c>
      <c r="J92" s="112">
        <v>70</v>
      </c>
      <c r="K92" s="112">
        <f t="shared" si="9"/>
        <v>125</v>
      </c>
      <c r="L92" s="112">
        <v>5</v>
      </c>
    </row>
    <row r="93" spans="1:12" ht="35.25" customHeight="1" x14ac:dyDescent="0.25">
      <c r="A93" s="111">
        <v>7401</v>
      </c>
      <c r="B93" s="110" t="s">
        <v>138</v>
      </c>
      <c r="C93" s="111" t="s">
        <v>139</v>
      </c>
      <c r="D93" s="112">
        <v>30</v>
      </c>
      <c r="E93" s="112" t="s">
        <v>18</v>
      </c>
      <c r="F93" s="112">
        <v>15</v>
      </c>
      <c r="G93" s="113">
        <v>10</v>
      </c>
      <c r="H93" s="113" t="s">
        <v>18</v>
      </c>
      <c r="I93" s="113">
        <v>5</v>
      </c>
      <c r="J93" s="112">
        <v>55</v>
      </c>
      <c r="K93" s="112">
        <f t="shared" si="9"/>
        <v>100</v>
      </c>
      <c r="L93" s="112">
        <v>4</v>
      </c>
    </row>
    <row r="94" spans="1:12" ht="24" customHeight="1" x14ac:dyDescent="0.25">
      <c r="A94" s="111">
        <v>7283</v>
      </c>
      <c r="B94" s="110" t="s">
        <v>140</v>
      </c>
      <c r="C94" s="111" t="s">
        <v>120</v>
      </c>
      <c r="D94" s="112">
        <v>35</v>
      </c>
      <c r="E94" s="112" t="s">
        <v>18</v>
      </c>
      <c r="F94" s="112">
        <v>20</v>
      </c>
      <c r="G94" s="113">
        <v>20</v>
      </c>
      <c r="H94" s="113" t="s">
        <v>18</v>
      </c>
      <c r="I94" s="113" t="s">
        <v>18</v>
      </c>
      <c r="J94" s="112">
        <v>70</v>
      </c>
      <c r="K94" s="112">
        <f t="shared" si="9"/>
        <v>125</v>
      </c>
      <c r="L94" s="112">
        <v>5</v>
      </c>
    </row>
    <row r="95" spans="1:12" ht="31.5" x14ac:dyDescent="0.25">
      <c r="A95" s="111">
        <v>7419</v>
      </c>
      <c r="B95" s="110" t="s">
        <v>141</v>
      </c>
      <c r="C95" s="111" t="s">
        <v>116</v>
      </c>
      <c r="D95" s="112">
        <v>30</v>
      </c>
      <c r="E95" s="112" t="s">
        <v>18</v>
      </c>
      <c r="F95" s="112">
        <v>15</v>
      </c>
      <c r="G95" s="113" t="s">
        <v>18</v>
      </c>
      <c r="H95" s="113">
        <v>15</v>
      </c>
      <c r="I95" s="113" t="s">
        <v>18</v>
      </c>
      <c r="J95" s="112">
        <v>55</v>
      </c>
      <c r="K95" s="112">
        <f t="shared" si="9"/>
        <v>100</v>
      </c>
      <c r="L95" s="112">
        <v>4</v>
      </c>
    </row>
    <row r="96" spans="1:12" ht="15.75" x14ac:dyDescent="0.25">
      <c r="A96" s="111">
        <v>7385</v>
      </c>
      <c r="B96" s="110" t="s">
        <v>142</v>
      </c>
      <c r="C96" s="111" t="s">
        <v>20</v>
      </c>
      <c r="D96" s="112" t="s">
        <v>18</v>
      </c>
      <c r="E96" s="112" t="s">
        <v>18</v>
      </c>
      <c r="F96" s="112">
        <v>20</v>
      </c>
      <c r="G96" s="113" t="s">
        <v>18</v>
      </c>
      <c r="H96" s="113" t="s">
        <v>18</v>
      </c>
      <c r="I96" s="113">
        <v>20</v>
      </c>
      <c r="J96" s="112">
        <v>55</v>
      </c>
      <c r="K96" s="112">
        <f t="shared" si="9"/>
        <v>75</v>
      </c>
      <c r="L96" s="112">
        <v>3</v>
      </c>
    </row>
    <row r="97" spans="1:12" ht="31.5" x14ac:dyDescent="0.25">
      <c r="A97" s="111">
        <v>7032</v>
      </c>
      <c r="B97" s="110" t="s">
        <v>100</v>
      </c>
      <c r="C97" s="111" t="s">
        <v>46</v>
      </c>
      <c r="D97" s="112">
        <v>30</v>
      </c>
      <c r="E97" s="112" t="s">
        <v>18</v>
      </c>
      <c r="F97" s="112">
        <v>10</v>
      </c>
      <c r="G97" s="113" t="s">
        <v>18</v>
      </c>
      <c r="H97" s="113">
        <v>10</v>
      </c>
      <c r="I97" s="113" t="s">
        <v>18</v>
      </c>
      <c r="J97" s="112">
        <v>60</v>
      </c>
      <c r="K97" s="112">
        <f t="shared" si="9"/>
        <v>100</v>
      </c>
      <c r="L97" s="112">
        <v>4</v>
      </c>
    </row>
    <row r="98" spans="1:12" ht="15.75" x14ac:dyDescent="0.25">
      <c r="A98" s="332" t="s">
        <v>29</v>
      </c>
      <c r="B98" s="333"/>
      <c r="C98" s="334"/>
      <c r="D98" s="114">
        <f t="shared" ref="D98:J98" si="10">SUM(D91:D97)</f>
        <v>195</v>
      </c>
      <c r="E98" s="114">
        <f t="shared" si="10"/>
        <v>0</v>
      </c>
      <c r="F98" s="114">
        <f t="shared" si="10"/>
        <v>120</v>
      </c>
      <c r="G98" s="115">
        <f t="shared" si="10"/>
        <v>30</v>
      </c>
      <c r="H98" s="115">
        <f t="shared" si="10"/>
        <v>60</v>
      </c>
      <c r="I98" s="115">
        <f t="shared" si="10"/>
        <v>30</v>
      </c>
      <c r="J98" s="114">
        <f t="shared" si="10"/>
        <v>435</v>
      </c>
      <c r="K98" s="114">
        <f t="shared" si="9"/>
        <v>750</v>
      </c>
      <c r="L98" s="114">
        <f>SUM(L91:L97)</f>
        <v>30</v>
      </c>
    </row>
    <row r="99" spans="1:12" ht="15.75" x14ac:dyDescent="0.25">
      <c r="A99" s="332" t="s">
        <v>30</v>
      </c>
      <c r="B99" s="333"/>
      <c r="C99" s="334"/>
      <c r="D99" s="116">
        <f>D98/K98</f>
        <v>0.26</v>
      </c>
      <c r="E99" s="116">
        <f>E98/K98</f>
        <v>0</v>
      </c>
      <c r="F99" s="116">
        <f>F98/K98</f>
        <v>0.16</v>
      </c>
      <c r="G99" s="117">
        <f>G98/K98</f>
        <v>0.04</v>
      </c>
      <c r="H99" s="117">
        <f>H98/K98</f>
        <v>0.08</v>
      </c>
      <c r="I99" s="117">
        <f>I98/K98</f>
        <v>0.04</v>
      </c>
      <c r="J99" s="116">
        <f>J98/K98</f>
        <v>0.57999999999999996</v>
      </c>
      <c r="K99" s="116">
        <f t="shared" si="9"/>
        <v>1</v>
      </c>
      <c r="L99" s="118"/>
    </row>
  </sheetData>
  <mergeCells count="88">
    <mergeCell ref="K77:K78"/>
    <mergeCell ref="L77:L78"/>
    <mergeCell ref="L89:L90"/>
    <mergeCell ref="A98:C98"/>
    <mergeCell ref="A99:C99"/>
    <mergeCell ref="A85:C85"/>
    <mergeCell ref="A86:C86"/>
    <mergeCell ref="A87:L87"/>
    <mergeCell ref="A88:L88"/>
    <mergeCell ref="A89:A90"/>
    <mergeCell ref="B89:B90"/>
    <mergeCell ref="C89:C90"/>
    <mergeCell ref="D89:I89"/>
    <mergeCell ref="J89:J90"/>
    <mergeCell ref="K89:K90"/>
    <mergeCell ref="A77:A78"/>
    <mergeCell ref="B77:B78"/>
    <mergeCell ref="C77:C78"/>
    <mergeCell ref="D77:I77"/>
    <mergeCell ref="J77:J78"/>
    <mergeCell ref="A70:L70"/>
    <mergeCell ref="A71:L71"/>
    <mergeCell ref="A72:L72"/>
    <mergeCell ref="A75:L75"/>
    <mergeCell ref="A76:L76"/>
    <mergeCell ref="A73:L73"/>
    <mergeCell ref="L54:L55"/>
    <mergeCell ref="A59:C59"/>
    <mergeCell ref="A60:C60"/>
    <mergeCell ref="A61:C61"/>
    <mergeCell ref="D61:K61"/>
    <mergeCell ref="A62:C62"/>
    <mergeCell ref="D62:K62"/>
    <mergeCell ref="A54:A55"/>
    <mergeCell ref="B54:B55"/>
    <mergeCell ref="C54:C55"/>
    <mergeCell ref="D54:I54"/>
    <mergeCell ref="J54:J55"/>
    <mergeCell ref="K54:K55"/>
    <mergeCell ref="A68:K68"/>
    <mergeCell ref="A69:L69"/>
    <mergeCell ref="A48:L48"/>
    <mergeCell ref="A49:L49"/>
    <mergeCell ref="A50:L50"/>
    <mergeCell ref="A51:L51"/>
    <mergeCell ref="A52:L52"/>
    <mergeCell ref="A26:C26"/>
    <mergeCell ref="A27:C27"/>
    <mergeCell ref="A30:L30"/>
    <mergeCell ref="A53:L53"/>
    <mergeCell ref="L32:L33"/>
    <mergeCell ref="A39:C39"/>
    <mergeCell ref="A40:C40"/>
    <mergeCell ref="A41:C41"/>
    <mergeCell ref="D41:K41"/>
    <mergeCell ref="A47:K47"/>
    <mergeCell ref="A32:A33"/>
    <mergeCell ref="B32:B33"/>
    <mergeCell ref="C32:C33"/>
    <mergeCell ref="D32:I32"/>
    <mergeCell ref="J32:J33"/>
    <mergeCell ref="K32:K33"/>
    <mergeCell ref="A15:C15"/>
    <mergeCell ref="A16:L16"/>
    <mergeCell ref="A17:L17"/>
    <mergeCell ref="A18:A19"/>
    <mergeCell ref="B18:B19"/>
    <mergeCell ref="C18:C19"/>
    <mergeCell ref="D18:I18"/>
    <mergeCell ref="J18:J19"/>
    <mergeCell ref="K18:K19"/>
    <mergeCell ref="L18:L19"/>
    <mergeCell ref="A28:L28"/>
    <mergeCell ref="A29:L29"/>
    <mergeCell ref="A74:L74"/>
    <mergeCell ref="A3:L3"/>
    <mergeCell ref="A4:L4"/>
    <mergeCell ref="A5:L5"/>
    <mergeCell ref="A6:L6"/>
    <mergeCell ref="A7:A8"/>
    <mergeCell ref="B7:B8"/>
    <mergeCell ref="C7:C8"/>
    <mergeCell ref="D7:I7"/>
    <mergeCell ref="J7:J8"/>
    <mergeCell ref="K7:K8"/>
    <mergeCell ref="A31:L31"/>
    <mergeCell ref="L7:L8"/>
    <mergeCell ref="A14:C14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6"/>
  <sheetViews>
    <sheetView topLeftCell="A87" zoomScale="90" zoomScaleNormal="90" zoomScaleSheetLayoutView="50" zoomScalePageLayoutView="80" workbookViewId="0">
      <selection activeCell="A71" sqref="A71:L117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143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1" t="s">
        <v>4</v>
      </c>
      <c r="C5" s="281" t="s">
        <v>5</v>
      </c>
      <c r="D5" s="359" t="s">
        <v>6</v>
      </c>
      <c r="E5" s="360"/>
      <c r="F5" s="360"/>
      <c r="G5" s="360"/>
      <c r="H5" s="360"/>
      <c r="I5" s="361"/>
      <c r="J5" s="362" t="s">
        <v>7</v>
      </c>
      <c r="K5" s="362" t="s">
        <v>8</v>
      </c>
      <c r="L5" s="362" t="s">
        <v>9</v>
      </c>
    </row>
    <row r="6" spans="1:12" x14ac:dyDescent="0.25">
      <c r="A6" s="282"/>
      <c r="B6" s="282"/>
      <c r="C6" s="282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363"/>
      <c r="K6" s="363"/>
      <c r="L6" s="363"/>
    </row>
    <row r="7" spans="1:12" x14ac:dyDescent="0.25">
      <c r="A7" s="2">
        <v>7352</v>
      </c>
      <c r="B7" s="2" t="s">
        <v>16</v>
      </c>
      <c r="C7" s="3" t="s">
        <v>17</v>
      </c>
      <c r="D7" s="4">
        <v>40</v>
      </c>
      <c r="E7" s="4" t="s">
        <v>18</v>
      </c>
      <c r="F7" s="4">
        <v>30</v>
      </c>
      <c r="G7" s="66" t="s">
        <v>18</v>
      </c>
      <c r="H7" s="66">
        <v>30</v>
      </c>
      <c r="I7" s="66" t="s">
        <v>18</v>
      </c>
      <c r="J7" s="4">
        <v>55</v>
      </c>
      <c r="K7" s="4">
        <f t="shared" ref="K7:K14" si="0">SUM(D7,E7,F7,J7)</f>
        <v>125</v>
      </c>
      <c r="L7" s="4">
        <v>5</v>
      </c>
    </row>
    <row r="8" spans="1:12" x14ac:dyDescent="0.25">
      <c r="A8" s="3">
        <v>7067</v>
      </c>
      <c r="B8" s="2" t="s">
        <v>19</v>
      </c>
      <c r="C8" s="3" t="s">
        <v>20</v>
      </c>
      <c r="D8" s="4">
        <v>40</v>
      </c>
      <c r="E8" s="4" t="s">
        <v>18</v>
      </c>
      <c r="F8" s="4">
        <v>30</v>
      </c>
      <c r="G8" s="66" t="s">
        <v>18</v>
      </c>
      <c r="H8" s="66">
        <v>30</v>
      </c>
      <c r="I8" s="66" t="s">
        <v>18</v>
      </c>
      <c r="J8" s="4">
        <v>55</v>
      </c>
      <c r="K8" s="4">
        <f t="shared" si="0"/>
        <v>125</v>
      </c>
      <c r="L8" s="4">
        <v>5</v>
      </c>
    </row>
    <row r="9" spans="1:12" x14ac:dyDescent="0.25">
      <c r="A9" s="2">
        <v>7339</v>
      </c>
      <c r="B9" s="2" t="s">
        <v>21</v>
      </c>
      <c r="C9" s="3" t="s">
        <v>22</v>
      </c>
      <c r="D9" s="4">
        <v>40</v>
      </c>
      <c r="E9" s="4" t="s">
        <v>18</v>
      </c>
      <c r="F9" s="4">
        <v>30</v>
      </c>
      <c r="G9" s="66">
        <v>4</v>
      </c>
      <c r="H9" s="66">
        <v>26</v>
      </c>
      <c r="I9" s="66" t="s">
        <v>18</v>
      </c>
      <c r="J9" s="4">
        <v>55</v>
      </c>
      <c r="K9" s="4">
        <f t="shared" si="0"/>
        <v>125</v>
      </c>
      <c r="L9" s="4">
        <v>5</v>
      </c>
    </row>
    <row r="10" spans="1:12" x14ac:dyDescent="0.25">
      <c r="A10" s="2">
        <v>7344</v>
      </c>
      <c r="B10" s="2" t="s">
        <v>23</v>
      </c>
      <c r="C10" s="3" t="s">
        <v>24</v>
      </c>
      <c r="D10" s="4">
        <v>40</v>
      </c>
      <c r="E10" s="4" t="s">
        <v>18</v>
      </c>
      <c r="F10" s="4">
        <v>30</v>
      </c>
      <c r="G10" s="66" t="s">
        <v>18</v>
      </c>
      <c r="H10" s="66">
        <v>20</v>
      </c>
      <c r="I10" s="66">
        <v>10</v>
      </c>
      <c r="J10" s="4">
        <v>55</v>
      </c>
      <c r="K10" s="4">
        <f t="shared" si="0"/>
        <v>125</v>
      </c>
      <c r="L10" s="4">
        <v>5</v>
      </c>
    </row>
    <row r="11" spans="1:12" x14ac:dyDescent="0.25">
      <c r="A11" s="3">
        <v>7070</v>
      </c>
      <c r="B11" s="2" t="s">
        <v>25</v>
      </c>
      <c r="C11" s="3" t="s">
        <v>26</v>
      </c>
      <c r="D11" s="4">
        <v>40</v>
      </c>
      <c r="E11" s="4" t="s">
        <v>18</v>
      </c>
      <c r="F11" s="4">
        <v>30</v>
      </c>
      <c r="G11" s="66" t="s">
        <v>18</v>
      </c>
      <c r="H11" s="66">
        <v>30</v>
      </c>
      <c r="I11" s="66" t="s">
        <v>18</v>
      </c>
      <c r="J11" s="4">
        <v>55</v>
      </c>
      <c r="K11" s="4">
        <f t="shared" si="0"/>
        <v>125</v>
      </c>
      <c r="L11" s="4">
        <v>5</v>
      </c>
    </row>
    <row r="12" spans="1:12" x14ac:dyDescent="0.25">
      <c r="A12" s="3">
        <v>7386</v>
      </c>
      <c r="B12" s="2" t="s">
        <v>130</v>
      </c>
      <c r="C12" s="3" t="s">
        <v>131</v>
      </c>
      <c r="D12" s="4">
        <v>30</v>
      </c>
      <c r="E12" s="4" t="s">
        <v>18</v>
      </c>
      <c r="F12" s="4">
        <v>15</v>
      </c>
      <c r="G12" s="66" t="s">
        <v>18</v>
      </c>
      <c r="H12" s="66">
        <v>15</v>
      </c>
      <c r="I12" s="66" t="s">
        <v>18</v>
      </c>
      <c r="J12" s="4">
        <v>80</v>
      </c>
      <c r="K12" s="4">
        <f t="shared" si="0"/>
        <v>125</v>
      </c>
      <c r="L12" s="4">
        <v>5</v>
      </c>
    </row>
    <row r="13" spans="1:12" s="10" customFormat="1" ht="12.75" customHeight="1" x14ac:dyDescent="0.2">
      <c r="A13" s="285" t="s">
        <v>29</v>
      </c>
      <c r="B13" s="286"/>
      <c r="C13" s="287"/>
      <c r="D13" s="5">
        <f t="shared" ref="D13:J13" si="1">SUM(D7:D12)</f>
        <v>230</v>
      </c>
      <c r="E13" s="5">
        <f t="shared" si="1"/>
        <v>0</v>
      </c>
      <c r="F13" s="5">
        <f t="shared" si="1"/>
        <v>165</v>
      </c>
      <c r="G13" s="67">
        <f t="shared" si="1"/>
        <v>4</v>
      </c>
      <c r="H13" s="67">
        <f t="shared" si="1"/>
        <v>151</v>
      </c>
      <c r="I13" s="67">
        <f t="shared" si="1"/>
        <v>10</v>
      </c>
      <c r="J13" s="5">
        <f t="shared" si="1"/>
        <v>355</v>
      </c>
      <c r="K13" s="5">
        <f t="shared" si="0"/>
        <v>750</v>
      </c>
      <c r="L13" s="5">
        <f>SUM(L7:L12)</f>
        <v>30</v>
      </c>
    </row>
    <row r="14" spans="1:12" s="10" customFormat="1" ht="12.75" customHeight="1" x14ac:dyDescent="0.2">
      <c r="A14" s="285" t="s">
        <v>30</v>
      </c>
      <c r="B14" s="286"/>
      <c r="C14" s="287"/>
      <c r="D14" s="6">
        <f>D13/K13</f>
        <v>0.30666666666666664</v>
      </c>
      <c r="E14" s="6">
        <f>E13/K13</f>
        <v>0</v>
      </c>
      <c r="F14" s="6">
        <f>F13/K13</f>
        <v>0.22</v>
      </c>
      <c r="G14" s="68">
        <f>G13/K13</f>
        <v>5.3333333333333332E-3</v>
      </c>
      <c r="H14" s="68">
        <f>H13/K13</f>
        <v>0.20133333333333334</v>
      </c>
      <c r="I14" s="68">
        <f>I13/K13</f>
        <v>1.3333333333333334E-2</v>
      </c>
      <c r="J14" s="6">
        <f>J13/K13</f>
        <v>0.47333333333333333</v>
      </c>
      <c r="K14" s="6">
        <f t="shared" si="0"/>
        <v>1</v>
      </c>
      <c r="L14" s="7"/>
    </row>
    <row r="15" spans="1:12" s="10" customFormat="1" ht="12.75" x14ac:dyDescent="0.2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</row>
    <row r="16" spans="1:12" s="10" customFormat="1" ht="15" customHeight="1" x14ac:dyDescent="0.2">
      <c r="A16" s="278" t="s">
        <v>31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80"/>
    </row>
    <row r="17" spans="1:12" ht="15" customHeight="1" x14ac:dyDescent="0.25">
      <c r="A17" s="281" t="s">
        <v>3</v>
      </c>
      <c r="B17" s="281" t="s">
        <v>4</v>
      </c>
      <c r="C17" s="281" t="s">
        <v>5</v>
      </c>
      <c r="D17" s="359" t="s">
        <v>6</v>
      </c>
      <c r="E17" s="360"/>
      <c r="F17" s="360"/>
      <c r="G17" s="360"/>
      <c r="H17" s="360"/>
      <c r="I17" s="361"/>
      <c r="J17" s="362" t="s">
        <v>7</v>
      </c>
      <c r="K17" s="362" t="s">
        <v>8</v>
      </c>
      <c r="L17" s="362" t="s">
        <v>9</v>
      </c>
    </row>
    <row r="18" spans="1:12" x14ac:dyDescent="0.25">
      <c r="A18" s="282"/>
      <c r="B18" s="282"/>
      <c r="C18" s="282"/>
      <c r="D18" s="52" t="s">
        <v>10</v>
      </c>
      <c r="E18" s="52" t="s">
        <v>11</v>
      </c>
      <c r="F18" s="52" t="s">
        <v>12</v>
      </c>
      <c r="G18" s="65" t="s">
        <v>13</v>
      </c>
      <c r="H18" s="65" t="s">
        <v>14</v>
      </c>
      <c r="I18" s="65" t="s">
        <v>15</v>
      </c>
      <c r="J18" s="363"/>
      <c r="K18" s="363"/>
      <c r="L18" s="363"/>
    </row>
    <row r="19" spans="1:12" x14ac:dyDescent="0.25">
      <c r="A19" s="3">
        <v>7071</v>
      </c>
      <c r="B19" s="2" t="s">
        <v>32</v>
      </c>
      <c r="C19" s="3" t="s">
        <v>33</v>
      </c>
      <c r="D19" s="4">
        <v>35</v>
      </c>
      <c r="E19" s="4" t="s">
        <v>18</v>
      </c>
      <c r="F19" s="4">
        <v>35</v>
      </c>
      <c r="G19" s="66" t="s">
        <v>18</v>
      </c>
      <c r="H19" s="66">
        <v>25</v>
      </c>
      <c r="I19" s="66">
        <v>10</v>
      </c>
      <c r="J19" s="4">
        <v>80</v>
      </c>
      <c r="K19" s="4">
        <f t="shared" ref="K19:K27" si="2">SUM(D19,E19,F19,J19)</f>
        <v>150</v>
      </c>
      <c r="L19" s="4">
        <v>6</v>
      </c>
    </row>
    <row r="20" spans="1:12" x14ac:dyDescent="0.25">
      <c r="A20" s="3">
        <v>7072</v>
      </c>
      <c r="B20" s="2" t="s">
        <v>34</v>
      </c>
      <c r="C20" s="3" t="s">
        <v>35</v>
      </c>
      <c r="D20" s="4">
        <v>40</v>
      </c>
      <c r="E20" s="4" t="s">
        <v>18</v>
      </c>
      <c r="F20" s="4">
        <v>30</v>
      </c>
      <c r="G20" s="66" t="s">
        <v>18</v>
      </c>
      <c r="H20" s="66">
        <v>25</v>
      </c>
      <c r="I20" s="66">
        <v>5</v>
      </c>
      <c r="J20" s="4">
        <v>80</v>
      </c>
      <c r="K20" s="4">
        <f t="shared" si="2"/>
        <v>150</v>
      </c>
      <c r="L20" s="4">
        <v>6</v>
      </c>
    </row>
    <row r="21" spans="1:12" x14ac:dyDescent="0.25">
      <c r="A21" s="3">
        <v>7073</v>
      </c>
      <c r="B21" s="2" t="s">
        <v>36</v>
      </c>
      <c r="C21" s="3" t="s">
        <v>37</v>
      </c>
      <c r="D21" s="4">
        <v>25</v>
      </c>
      <c r="E21" s="4" t="s">
        <v>18</v>
      </c>
      <c r="F21" s="4">
        <v>15</v>
      </c>
      <c r="G21" s="66" t="s">
        <v>18</v>
      </c>
      <c r="H21" s="66">
        <v>15</v>
      </c>
      <c r="I21" s="66" t="s">
        <v>18</v>
      </c>
      <c r="J21" s="4">
        <v>35</v>
      </c>
      <c r="K21" s="4">
        <f t="shared" si="2"/>
        <v>75</v>
      </c>
      <c r="L21" s="4">
        <v>3</v>
      </c>
    </row>
    <row r="22" spans="1:12" ht="26.25" x14ac:dyDescent="0.25">
      <c r="A22" s="90" t="s">
        <v>38</v>
      </c>
      <c r="B22" s="91" t="s">
        <v>39</v>
      </c>
      <c r="C22" s="90" t="s">
        <v>40</v>
      </c>
      <c r="D22" s="92">
        <v>30</v>
      </c>
      <c r="E22" s="92" t="s">
        <v>18</v>
      </c>
      <c r="F22" s="92">
        <v>20</v>
      </c>
      <c r="G22" s="93">
        <v>20</v>
      </c>
      <c r="H22" s="93" t="s">
        <v>18</v>
      </c>
      <c r="I22" s="93" t="s">
        <v>18</v>
      </c>
      <c r="J22" s="92">
        <v>50</v>
      </c>
      <c r="K22" s="92">
        <f t="shared" si="2"/>
        <v>100</v>
      </c>
      <c r="L22" s="92">
        <v>4</v>
      </c>
    </row>
    <row r="23" spans="1:12" ht="26.25" x14ac:dyDescent="0.25">
      <c r="A23" s="3">
        <v>7125</v>
      </c>
      <c r="B23" s="2" t="s">
        <v>41</v>
      </c>
      <c r="C23" s="3" t="s">
        <v>42</v>
      </c>
      <c r="D23" s="4">
        <v>40</v>
      </c>
      <c r="E23" s="4" t="s">
        <v>18</v>
      </c>
      <c r="F23" s="4">
        <v>30</v>
      </c>
      <c r="G23" s="66" t="s">
        <v>18</v>
      </c>
      <c r="H23" s="66">
        <v>30</v>
      </c>
      <c r="I23" s="66" t="s">
        <v>18</v>
      </c>
      <c r="J23" s="4">
        <v>55</v>
      </c>
      <c r="K23" s="4">
        <f t="shared" si="2"/>
        <v>125</v>
      </c>
      <c r="L23" s="4">
        <v>5</v>
      </c>
    </row>
    <row r="24" spans="1:12" x14ac:dyDescent="0.25">
      <c r="A24" s="2">
        <v>7076</v>
      </c>
      <c r="B24" s="2" t="s">
        <v>43</v>
      </c>
      <c r="C24" s="3" t="s">
        <v>44</v>
      </c>
      <c r="D24" s="4">
        <v>25</v>
      </c>
      <c r="E24" s="4" t="s">
        <v>18</v>
      </c>
      <c r="F24" s="4">
        <v>15</v>
      </c>
      <c r="G24" s="66" t="s">
        <v>18</v>
      </c>
      <c r="H24" s="66">
        <v>10</v>
      </c>
      <c r="I24" s="66">
        <v>5</v>
      </c>
      <c r="J24" s="4">
        <v>35</v>
      </c>
      <c r="K24" s="4">
        <f t="shared" si="2"/>
        <v>75</v>
      </c>
      <c r="L24" s="4">
        <v>3</v>
      </c>
    </row>
    <row r="25" spans="1:12" x14ac:dyDescent="0.25">
      <c r="A25" s="3">
        <v>7124</v>
      </c>
      <c r="B25" s="2" t="s">
        <v>45</v>
      </c>
      <c r="C25" s="3" t="s">
        <v>46</v>
      </c>
      <c r="D25" s="4">
        <v>25</v>
      </c>
      <c r="E25" s="4" t="s">
        <v>18</v>
      </c>
      <c r="F25" s="4">
        <v>15</v>
      </c>
      <c r="G25" s="66" t="s">
        <v>18</v>
      </c>
      <c r="H25" s="66">
        <v>10</v>
      </c>
      <c r="I25" s="66">
        <v>5</v>
      </c>
      <c r="J25" s="4">
        <v>35</v>
      </c>
      <c r="K25" s="4">
        <f t="shared" si="2"/>
        <v>75</v>
      </c>
      <c r="L25" s="4">
        <v>3</v>
      </c>
    </row>
    <row r="26" spans="1:12" ht="15" customHeight="1" x14ac:dyDescent="0.25">
      <c r="A26" s="285" t="s">
        <v>29</v>
      </c>
      <c r="B26" s="286"/>
      <c r="C26" s="287"/>
      <c r="D26" s="5">
        <f t="shared" ref="D26:J26" si="3">SUM(D19:D25)</f>
        <v>220</v>
      </c>
      <c r="E26" s="5">
        <f t="shared" si="3"/>
        <v>0</v>
      </c>
      <c r="F26" s="5">
        <f t="shared" si="3"/>
        <v>160</v>
      </c>
      <c r="G26" s="67">
        <f t="shared" si="3"/>
        <v>20</v>
      </c>
      <c r="H26" s="67">
        <f t="shared" si="3"/>
        <v>115</v>
      </c>
      <c r="I26" s="67">
        <f t="shared" si="3"/>
        <v>25</v>
      </c>
      <c r="J26" s="5">
        <f t="shared" si="3"/>
        <v>370</v>
      </c>
      <c r="K26" s="5">
        <f t="shared" si="2"/>
        <v>750</v>
      </c>
      <c r="L26" s="5">
        <f>SUM(L19:L25)</f>
        <v>30</v>
      </c>
    </row>
    <row r="27" spans="1:12" ht="15" customHeight="1" x14ac:dyDescent="0.25">
      <c r="A27" s="285" t="s">
        <v>30</v>
      </c>
      <c r="B27" s="286"/>
      <c r="C27" s="287"/>
      <c r="D27" s="6">
        <f>D26/K26</f>
        <v>0.29333333333333333</v>
      </c>
      <c r="E27" s="6">
        <f>E26/K26</f>
        <v>0</v>
      </c>
      <c r="F27" s="6">
        <f>F26/K26</f>
        <v>0.21333333333333335</v>
      </c>
      <c r="G27" s="68">
        <f>G26/K26</f>
        <v>2.6666666666666668E-2</v>
      </c>
      <c r="H27" s="68">
        <f>H26/K26</f>
        <v>0.15333333333333332</v>
      </c>
      <c r="I27" s="68">
        <f>I26/K26</f>
        <v>3.3333333333333333E-2</v>
      </c>
      <c r="J27" s="6">
        <f>J26/K26</f>
        <v>0.49333333333333335</v>
      </c>
      <c r="K27" s="6">
        <f t="shared" si="2"/>
        <v>1</v>
      </c>
      <c r="L27" s="7"/>
    </row>
    <row r="28" spans="1:12" x14ac:dyDescent="0.25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</row>
    <row r="29" spans="1:12" s="10" customFormat="1" ht="15" customHeight="1" x14ac:dyDescent="0.2">
      <c r="A29" s="278" t="s">
        <v>47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80"/>
    </row>
    <row r="30" spans="1:12" s="10" customFormat="1" ht="12.75" customHeight="1" x14ac:dyDescent="0.2">
      <c r="A30" s="281" t="s">
        <v>3</v>
      </c>
      <c r="B30" s="281" t="s">
        <v>4</v>
      </c>
      <c r="C30" s="281" t="s">
        <v>5</v>
      </c>
      <c r="D30" s="359" t="s">
        <v>6</v>
      </c>
      <c r="E30" s="360"/>
      <c r="F30" s="360"/>
      <c r="G30" s="360"/>
      <c r="H30" s="360"/>
      <c r="I30" s="361"/>
      <c r="J30" s="362" t="s">
        <v>7</v>
      </c>
      <c r="K30" s="362" t="s">
        <v>8</v>
      </c>
      <c r="L30" s="362" t="s">
        <v>9</v>
      </c>
    </row>
    <row r="31" spans="1:12" s="10" customFormat="1" ht="12.75" x14ac:dyDescent="0.2">
      <c r="A31" s="282"/>
      <c r="B31" s="282"/>
      <c r="C31" s="282"/>
      <c r="D31" s="52" t="s">
        <v>10</v>
      </c>
      <c r="E31" s="52" t="s">
        <v>11</v>
      </c>
      <c r="F31" s="52" t="s">
        <v>12</v>
      </c>
      <c r="G31" s="65" t="s">
        <v>13</v>
      </c>
      <c r="H31" s="65" t="s">
        <v>14</v>
      </c>
      <c r="I31" s="65" t="s">
        <v>15</v>
      </c>
      <c r="J31" s="363"/>
      <c r="K31" s="363"/>
      <c r="L31" s="363"/>
    </row>
    <row r="32" spans="1:12" s="10" customFormat="1" ht="12.75" x14ac:dyDescent="0.2">
      <c r="A32" s="2">
        <v>7123</v>
      </c>
      <c r="B32" s="2" t="s">
        <v>48</v>
      </c>
      <c r="C32" s="3" t="s">
        <v>49</v>
      </c>
      <c r="D32" s="4">
        <v>30</v>
      </c>
      <c r="E32" s="4" t="s">
        <v>18</v>
      </c>
      <c r="F32" s="4">
        <v>20</v>
      </c>
      <c r="G32" s="66" t="s">
        <v>18</v>
      </c>
      <c r="H32" s="66">
        <v>20</v>
      </c>
      <c r="I32" s="66" t="s">
        <v>18</v>
      </c>
      <c r="J32" s="4">
        <v>50</v>
      </c>
      <c r="K32" s="4">
        <f>SUM(D32,E32,F32,J32)</f>
        <v>100</v>
      </c>
      <c r="L32" s="4">
        <v>4</v>
      </c>
    </row>
    <row r="33" spans="1:12" ht="26.25" x14ac:dyDescent="0.25">
      <c r="A33" s="14">
        <v>7397</v>
      </c>
      <c r="B33" s="2" t="s">
        <v>56</v>
      </c>
      <c r="C33" s="14" t="s">
        <v>57</v>
      </c>
      <c r="D33" s="13">
        <v>25</v>
      </c>
      <c r="E33" s="13" t="s">
        <v>18</v>
      </c>
      <c r="F33" s="13">
        <v>15</v>
      </c>
      <c r="G33" s="66" t="s">
        <v>18</v>
      </c>
      <c r="H33" s="66">
        <v>10</v>
      </c>
      <c r="I33" s="66">
        <v>5</v>
      </c>
      <c r="J33" s="13">
        <v>35</v>
      </c>
      <c r="K33" s="4">
        <f>SUM(D33,E33,F33,J33)</f>
        <v>75</v>
      </c>
      <c r="L33" s="13">
        <v>3</v>
      </c>
    </row>
    <row r="34" spans="1:12" ht="26.25" x14ac:dyDescent="0.25">
      <c r="A34" s="3">
        <v>7387</v>
      </c>
      <c r="B34" s="2" t="s">
        <v>144</v>
      </c>
      <c r="C34" s="3" t="s">
        <v>145</v>
      </c>
      <c r="D34" s="4">
        <v>35</v>
      </c>
      <c r="E34" s="4" t="s">
        <v>18</v>
      </c>
      <c r="F34" s="4">
        <v>30</v>
      </c>
      <c r="G34" s="66" t="s">
        <v>18</v>
      </c>
      <c r="H34" s="66">
        <v>15</v>
      </c>
      <c r="I34" s="66">
        <v>15</v>
      </c>
      <c r="J34" s="4">
        <v>85</v>
      </c>
      <c r="K34" s="4">
        <f>SUM(D34,E34,F34,J34)</f>
        <v>150</v>
      </c>
      <c r="L34" s="4">
        <v>6</v>
      </c>
    </row>
    <row r="35" spans="1:12" ht="15" customHeight="1" x14ac:dyDescent="0.25">
      <c r="A35" s="285" t="s">
        <v>29</v>
      </c>
      <c r="B35" s="286"/>
      <c r="C35" s="287"/>
      <c r="D35" s="5">
        <f t="shared" ref="D35:J35" si="4">SUM(D32:D34)</f>
        <v>90</v>
      </c>
      <c r="E35" s="5">
        <f t="shared" si="4"/>
        <v>0</v>
      </c>
      <c r="F35" s="5">
        <f t="shared" si="4"/>
        <v>65</v>
      </c>
      <c r="G35" s="67">
        <f t="shared" si="4"/>
        <v>0</v>
      </c>
      <c r="H35" s="67">
        <f t="shared" si="4"/>
        <v>45</v>
      </c>
      <c r="I35" s="67">
        <f t="shared" si="4"/>
        <v>20</v>
      </c>
      <c r="J35" s="5">
        <f t="shared" si="4"/>
        <v>170</v>
      </c>
      <c r="K35" s="5">
        <f>SUM(D35,E35,F35,J35)</f>
        <v>325</v>
      </c>
      <c r="L35" s="5">
        <f>SUM(L32:L34)</f>
        <v>13</v>
      </c>
    </row>
    <row r="36" spans="1:12" ht="15" customHeight="1" x14ac:dyDescent="0.25">
      <c r="A36" s="285" t="s">
        <v>30</v>
      </c>
      <c r="B36" s="286"/>
      <c r="C36" s="287"/>
      <c r="D36" s="6">
        <f>D35/K35</f>
        <v>0.27692307692307694</v>
      </c>
      <c r="E36" s="6">
        <f>E35/K35</f>
        <v>0</v>
      </c>
      <c r="F36" s="6">
        <f>F35/K35</f>
        <v>0.2</v>
      </c>
      <c r="G36" s="68">
        <f>G35/K35</f>
        <v>0</v>
      </c>
      <c r="H36" s="68">
        <f>H35/K35</f>
        <v>0.13846153846153847</v>
      </c>
      <c r="I36" s="68">
        <f>I35/K35</f>
        <v>6.1538461538461542E-2</v>
      </c>
      <c r="J36" s="6">
        <f>J35/K35</f>
        <v>0.52307692307692311</v>
      </c>
      <c r="K36" s="6">
        <f>SUM(D36,E36,F36,J36)</f>
        <v>1</v>
      </c>
      <c r="L36" s="7"/>
    </row>
    <row r="37" spans="1:12" ht="15" customHeight="1" x14ac:dyDescent="0.25">
      <c r="A37" s="293" t="s">
        <v>146</v>
      </c>
      <c r="B37" s="294"/>
      <c r="C37" s="294"/>
      <c r="D37" s="295" t="s">
        <v>77</v>
      </c>
      <c r="E37" s="295"/>
      <c r="F37" s="295"/>
      <c r="G37" s="295"/>
      <c r="H37" s="295"/>
      <c r="I37" s="295"/>
      <c r="J37" s="295"/>
      <c r="K37" s="296"/>
      <c r="L37" s="8">
        <f>30-L35</f>
        <v>17</v>
      </c>
    </row>
    <row r="38" spans="1:12" ht="15" customHeight="1" x14ac:dyDescent="0.25">
      <c r="A38" s="377" t="s">
        <v>147</v>
      </c>
      <c r="B38" s="378"/>
      <c r="C38" s="379"/>
      <c r="D38" s="4"/>
      <c r="E38" s="4"/>
      <c r="F38" s="4"/>
      <c r="G38" s="66"/>
      <c r="H38" s="66"/>
      <c r="I38" s="66"/>
      <c r="J38" s="4"/>
      <c r="K38" s="4"/>
      <c r="L38" s="4"/>
    </row>
    <row r="39" spans="1:12" x14ac:dyDescent="0.25">
      <c r="A39" s="90">
        <v>7354</v>
      </c>
      <c r="B39" s="91" t="s">
        <v>148</v>
      </c>
      <c r="C39" s="90" t="s">
        <v>149</v>
      </c>
      <c r="D39" s="92">
        <v>40</v>
      </c>
      <c r="E39" s="92" t="s">
        <v>18</v>
      </c>
      <c r="F39" s="92">
        <v>30</v>
      </c>
      <c r="G39" s="93" t="s">
        <v>18</v>
      </c>
      <c r="H39" s="93">
        <v>30</v>
      </c>
      <c r="I39" s="93" t="s">
        <v>18</v>
      </c>
      <c r="J39" s="92">
        <v>80</v>
      </c>
      <c r="K39" s="92">
        <f>SUM(D39,E39,F39,J39)</f>
        <v>150</v>
      </c>
      <c r="L39" s="92">
        <v>6</v>
      </c>
    </row>
    <row r="40" spans="1:12" x14ac:dyDescent="0.25">
      <c r="A40" s="90">
        <v>7128</v>
      </c>
      <c r="B40" s="91" t="s">
        <v>150</v>
      </c>
      <c r="C40" s="90" t="s">
        <v>151</v>
      </c>
      <c r="D40" s="92">
        <v>35</v>
      </c>
      <c r="E40" s="92" t="s">
        <v>18</v>
      </c>
      <c r="F40" s="92">
        <v>25</v>
      </c>
      <c r="G40" s="93" t="s">
        <v>18</v>
      </c>
      <c r="H40" s="93">
        <v>25</v>
      </c>
      <c r="I40" s="93" t="s">
        <v>18</v>
      </c>
      <c r="J40" s="92">
        <v>65</v>
      </c>
      <c r="K40" s="92">
        <f>SUM(D40,E40,F40,J40)</f>
        <v>125</v>
      </c>
      <c r="L40" s="92">
        <v>5</v>
      </c>
    </row>
    <row r="41" spans="1:12" ht="26.25" x14ac:dyDescent="0.25">
      <c r="A41" s="90">
        <v>7129</v>
      </c>
      <c r="B41" s="91" t="s">
        <v>152</v>
      </c>
      <c r="C41" s="90" t="s">
        <v>42</v>
      </c>
      <c r="D41" s="92">
        <v>40</v>
      </c>
      <c r="E41" s="92" t="s">
        <v>18</v>
      </c>
      <c r="F41" s="92">
        <v>30</v>
      </c>
      <c r="G41" s="93" t="s">
        <v>18</v>
      </c>
      <c r="H41" s="93">
        <v>30</v>
      </c>
      <c r="I41" s="93" t="s">
        <v>18</v>
      </c>
      <c r="J41" s="92">
        <v>80</v>
      </c>
      <c r="K41" s="92">
        <f>SUM(D41,E41,F41,J41)</f>
        <v>150</v>
      </c>
      <c r="L41" s="92">
        <v>6</v>
      </c>
    </row>
    <row r="42" spans="1:12" s="10" customFormat="1" ht="15" customHeight="1" x14ac:dyDescent="0.2">
      <c r="A42" s="377" t="s">
        <v>153</v>
      </c>
      <c r="B42" s="378"/>
      <c r="C42" s="379"/>
      <c r="D42" s="8"/>
      <c r="E42" s="8"/>
      <c r="F42" s="8"/>
      <c r="G42" s="66"/>
      <c r="H42" s="66"/>
      <c r="I42" s="66"/>
      <c r="J42" s="8"/>
      <c r="K42" s="4"/>
      <c r="L42" s="8"/>
    </row>
    <row r="43" spans="1:12" s="10" customFormat="1" ht="12.75" x14ac:dyDescent="0.2">
      <c r="A43" s="90">
        <v>7310</v>
      </c>
      <c r="B43" s="91" t="s">
        <v>154</v>
      </c>
      <c r="C43" s="90" t="s">
        <v>155</v>
      </c>
      <c r="D43" s="92">
        <v>40</v>
      </c>
      <c r="E43" s="92" t="s">
        <v>18</v>
      </c>
      <c r="F43" s="92">
        <v>30</v>
      </c>
      <c r="G43" s="93" t="s">
        <v>18</v>
      </c>
      <c r="H43" s="93">
        <v>30</v>
      </c>
      <c r="I43" s="93" t="s">
        <v>18</v>
      </c>
      <c r="J43" s="92">
        <v>80</v>
      </c>
      <c r="K43" s="92">
        <f>SUM(D43,E43,F43,J43)</f>
        <v>150</v>
      </c>
      <c r="L43" s="92">
        <v>6</v>
      </c>
    </row>
    <row r="44" spans="1:12" x14ac:dyDescent="0.25">
      <c r="A44" s="90">
        <v>7130</v>
      </c>
      <c r="B44" s="91" t="s">
        <v>156</v>
      </c>
      <c r="C44" s="90" t="s">
        <v>145</v>
      </c>
      <c r="D44" s="92">
        <v>35</v>
      </c>
      <c r="E44" s="92" t="s">
        <v>18</v>
      </c>
      <c r="F44" s="92">
        <v>25</v>
      </c>
      <c r="G44" s="93">
        <v>10</v>
      </c>
      <c r="H44" s="93">
        <v>10</v>
      </c>
      <c r="I44" s="93">
        <v>5</v>
      </c>
      <c r="J44" s="92">
        <v>65</v>
      </c>
      <c r="K44" s="92">
        <f>SUM(D44,E44,F44,J44)</f>
        <v>125</v>
      </c>
      <c r="L44" s="92">
        <v>5</v>
      </c>
    </row>
    <row r="45" spans="1:12" ht="26.25" x14ac:dyDescent="0.25">
      <c r="A45" s="90">
        <v>7129</v>
      </c>
      <c r="B45" s="91" t="s">
        <v>152</v>
      </c>
      <c r="C45" s="90" t="s">
        <v>42</v>
      </c>
      <c r="D45" s="92">
        <v>40</v>
      </c>
      <c r="E45" s="92" t="s">
        <v>18</v>
      </c>
      <c r="F45" s="92">
        <v>30</v>
      </c>
      <c r="G45" s="93" t="s">
        <v>18</v>
      </c>
      <c r="H45" s="93">
        <v>30</v>
      </c>
      <c r="I45" s="93" t="s">
        <v>18</v>
      </c>
      <c r="J45" s="92">
        <v>80</v>
      </c>
      <c r="K45" s="92">
        <f>SUM(D45,E45,F45,J45)</f>
        <v>150</v>
      </c>
      <c r="L45" s="92">
        <v>6</v>
      </c>
    </row>
    <row r="46" spans="1:12" ht="15" customHeight="1" x14ac:dyDescent="0.25">
      <c r="A46" s="377" t="s">
        <v>157</v>
      </c>
      <c r="B46" s="378"/>
      <c r="C46" s="379"/>
      <c r="D46" s="8"/>
      <c r="E46" s="8"/>
      <c r="F46" s="8"/>
      <c r="G46" s="66"/>
      <c r="H46" s="66"/>
      <c r="I46" s="66"/>
      <c r="J46" s="8"/>
      <c r="K46" s="4"/>
      <c r="L46" s="8"/>
    </row>
    <row r="47" spans="1:12" x14ac:dyDescent="0.25">
      <c r="A47" s="91">
        <v>7323</v>
      </c>
      <c r="B47" s="91" t="s">
        <v>58</v>
      </c>
      <c r="C47" s="90" t="s">
        <v>46</v>
      </c>
      <c r="D47" s="92">
        <v>40</v>
      </c>
      <c r="E47" s="92" t="s">
        <v>18</v>
      </c>
      <c r="F47" s="92">
        <v>25</v>
      </c>
      <c r="G47" s="93" t="s">
        <v>18</v>
      </c>
      <c r="H47" s="93">
        <v>20</v>
      </c>
      <c r="I47" s="93">
        <v>5</v>
      </c>
      <c r="J47" s="92">
        <v>85</v>
      </c>
      <c r="K47" s="92">
        <f>SUM(D47,E47,F47,J47)</f>
        <v>150</v>
      </c>
      <c r="L47" s="92">
        <v>6</v>
      </c>
    </row>
    <row r="48" spans="1:12" x14ac:dyDescent="0.25">
      <c r="A48" s="90">
        <v>7131</v>
      </c>
      <c r="B48" s="91" t="s">
        <v>52</v>
      </c>
      <c r="C48" s="90" t="s">
        <v>53</v>
      </c>
      <c r="D48" s="92">
        <v>40</v>
      </c>
      <c r="E48" s="92" t="s">
        <v>18</v>
      </c>
      <c r="F48" s="92">
        <v>30</v>
      </c>
      <c r="G48" s="93" t="s">
        <v>18</v>
      </c>
      <c r="H48" s="93">
        <v>20</v>
      </c>
      <c r="I48" s="93">
        <v>10</v>
      </c>
      <c r="J48" s="92">
        <v>80</v>
      </c>
      <c r="K48" s="92">
        <f>SUM(D48,E48,F48,J48)</f>
        <v>150</v>
      </c>
      <c r="L48" s="92">
        <v>6</v>
      </c>
    </row>
    <row r="49" spans="1:12" x14ac:dyDescent="0.25">
      <c r="A49" s="90">
        <v>7132</v>
      </c>
      <c r="B49" s="91" t="s">
        <v>54</v>
      </c>
      <c r="C49" s="90" t="s">
        <v>55</v>
      </c>
      <c r="D49" s="92">
        <v>35</v>
      </c>
      <c r="E49" s="92" t="s">
        <v>18</v>
      </c>
      <c r="F49" s="92">
        <v>30</v>
      </c>
      <c r="G49" s="93" t="s">
        <v>18</v>
      </c>
      <c r="H49" s="93">
        <v>15</v>
      </c>
      <c r="I49" s="93">
        <v>15</v>
      </c>
      <c r="J49" s="92">
        <v>60</v>
      </c>
      <c r="K49" s="92">
        <f>SUM(D49,E49,F49,J49)</f>
        <v>125</v>
      </c>
      <c r="L49" s="92">
        <v>5</v>
      </c>
    </row>
    <row r="50" spans="1:12" ht="15" customHeight="1" x14ac:dyDescent="0.25">
      <c r="A50" s="377" t="s">
        <v>158</v>
      </c>
      <c r="B50" s="378"/>
      <c r="C50" s="379"/>
      <c r="D50" s="8"/>
      <c r="E50" s="8"/>
      <c r="F50" s="8"/>
      <c r="G50" s="66"/>
      <c r="H50" s="66"/>
      <c r="I50" s="66"/>
      <c r="J50" s="8"/>
      <c r="K50" s="4"/>
      <c r="L50" s="8"/>
    </row>
    <row r="51" spans="1:12" x14ac:dyDescent="0.25">
      <c r="A51" s="90">
        <v>7333</v>
      </c>
      <c r="B51" s="91" t="s">
        <v>159</v>
      </c>
      <c r="C51" s="90" t="s">
        <v>160</v>
      </c>
      <c r="D51" s="92">
        <v>40</v>
      </c>
      <c r="E51" s="92" t="s">
        <v>18</v>
      </c>
      <c r="F51" s="92">
        <v>30</v>
      </c>
      <c r="G51" s="93" t="s">
        <v>18</v>
      </c>
      <c r="H51" s="93">
        <v>20</v>
      </c>
      <c r="I51" s="93">
        <v>10</v>
      </c>
      <c r="J51" s="92">
        <v>80</v>
      </c>
      <c r="K51" s="92">
        <f>SUM(D51,E51,F51,J51)</f>
        <v>150</v>
      </c>
      <c r="L51" s="92">
        <v>6</v>
      </c>
    </row>
    <row r="52" spans="1:12" x14ac:dyDescent="0.25">
      <c r="A52" s="90">
        <v>7080</v>
      </c>
      <c r="B52" s="91" t="s">
        <v>161</v>
      </c>
      <c r="C52" s="90" t="s">
        <v>135</v>
      </c>
      <c r="D52" s="92">
        <v>35</v>
      </c>
      <c r="E52" s="92" t="s">
        <v>18</v>
      </c>
      <c r="F52" s="92">
        <v>25</v>
      </c>
      <c r="G52" s="93" t="s">
        <v>18</v>
      </c>
      <c r="H52" s="93">
        <v>25</v>
      </c>
      <c r="I52" s="93" t="s">
        <v>18</v>
      </c>
      <c r="J52" s="92">
        <v>65</v>
      </c>
      <c r="K52" s="92">
        <f>SUM(D52,E52,F52,J52)</f>
        <v>125</v>
      </c>
      <c r="L52" s="92">
        <v>5</v>
      </c>
    </row>
    <row r="53" spans="1:12" x14ac:dyDescent="0.25">
      <c r="A53" s="90">
        <v>7291</v>
      </c>
      <c r="B53" s="91" t="s">
        <v>162</v>
      </c>
      <c r="C53" s="90" t="s">
        <v>163</v>
      </c>
      <c r="D53" s="92">
        <v>40</v>
      </c>
      <c r="E53" s="92" t="s">
        <v>18</v>
      </c>
      <c r="F53" s="92">
        <v>30</v>
      </c>
      <c r="G53" s="93" t="s">
        <v>18</v>
      </c>
      <c r="H53" s="93">
        <v>20</v>
      </c>
      <c r="I53" s="93">
        <v>10</v>
      </c>
      <c r="J53" s="92">
        <v>80</v>
      </c>
      <c r="K53" s="92">
        <f>SUM(D53,E53,F53,J53)</f>
        <v>150</v>
      </c>
      <c r="L53" s="92">
        <v>6</v>
      </c>
    </row>
    <row r="54" spans="1:12" ht="15" customHeight="1" x14ac:dyDescent="0.25">
      <c r="A54" s="285" t="s">
        <v>88</v>
      </c>
      <c r="B54" s="286"/>
      <c r="C54" s="286"/>
      <c r="D54" s="286"/>
      <c r="E54" s="286"/>
      <c r="F54" s="286"/>
      <c r="G54" s="286"/>
      <c r="H54" s="286"/>
      <c r="I54" s="286"/>
      <c r="J54" s="286"/>
      <c r="K54" s="287"/>
      <c r="L54" s="5">
        <v>30</v>
      </c>
    </row>
    <row r="55" spans="1:12" ht="15" customHeight="1" x14ac:dyDescent="0.25">
      <c r="A55" s="297" t="s">
        <v>164</v>
      </c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9"/>
    </row>
    <row r="56" spans="1:12" ht="15" customHeight="1" x14ac:dyDescent="0.25">
      <c r="A56" s="300" t="s">
        <v>165</v>
      </c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2"/>
    </row>
    <row r="57" spans="1:12" ht="15" customHeight="1" x14ac:dyDescent="0.25">
      <c r="A57" s="303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5"/>
    </row>
    <row r="58" spans="1:12" x14ac:dyDescent="0.25">
      <c r="A58" s="289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</row>
    <row r="59" spans="1:12" s="10" customFormat="1" ht="15" customHeight="1" x14ac:dyDescent="0.2">
      <c r="A59" s="278" t="s">
        <v>61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80"/>
    </row>
    <row r="60" spans="1:12" s="51" customFormat="1" ht="12.75" customHeight="1" x14ac:dyDescent="0.2">
      <c r="A60" s="281" t="s">
        <v>3</v>
      </c>
      <c r="B60" s="281" t="s">
        <v>4</v>
      </c>
      <c r="C60" s="281" t="s">
        <v>5</v>
      </c>
      <c r="D60" s="359" t="s">
        <v>6</v>
      </c>
      <c r="E60" s="360"/>
      <c r="F60" s="360"/>
      <c r="G60" s="360"/>
      <c r="H60" s="360"/>
      <c r="I60" s="361"/>
      <c r="J60" s="362" t="s">
        <v>7</v>
      </c>
      <c r="K60" s="362" t="s">
        <v>8</v>
      </c>
      <c r="L60" s="362" t="s">
        <v>9</v>
      </c>
    </row>
    <row r="61" spans="1:12" s="51" customFormat="1" ht="12.75" x14ac:dyDescent="0.2">
      <c r="A61" s="282"/>
      <c r="B61" s="282"/>
      <c r="C61" s="282"/>
      <c r="D61" s="52" t="s">
        <v>10</v>
      </c>
      <c r="E61" s="52" t="s">
        <v>11</v>
      </c>
      <c r="F61" s="52" t="s">
        <v>12</v>
      </c>
      <c r="G61" s="65" t="s">
        <v>13</v>
      </c>
      <c r="H61" s="65" t="s">
        <v>14</v>
      </c>
      <c r="I61" s="65" t="s">
        <v>15</v>
      </c>
      <c r="J61" s="363"/>
      <c r="K61" s="363"/>
      <c r="L61" s="363"/>
    </row>
    <row r="62" spans="1:12" s="51" customFormat="1" ht="12.75" x14ac:dyDescent="0.2">
      <c r="A62" s="2">
        <v>7084</v>
      </c>
      <c r="B62" s="2" t="s">
        <v>68</v>
      </c>
      <c r="C62" s="3" t="s">
        <v>69</v>
      </c>
      <c r="D62" s="4">
        <v>30</v>
      </c>
      <c r="E62" s="4" t="s">
        <v>18</v>
      </c>
      <c r="F62" s="4">
        <v>20</v>
      </c>
      <c r="G62" s="66" t="s">
        <v>18</v>
      </c>
      <c r="H62" s="66">
        <v>15</v>
      </c>
      <c r="I62" s="66">
        <v>5</v>
      </c>
      <c r="J62" s="4">
        <v>50</v>
      </c>
      <c r="K62" s="4">
        <f t="shared" ref="K62:K69" si="5">SUM(D62,E62,F62,J62)</f>
        <v>100</v>
      </c>
      <c r="L62" s="4">
        <v>4</v>
      </c>
    </row>
    <row r="63" spans="1:12" s="10" customFormat="1" ht="12.75" x14ac:dyDescent="0.2">
      <c r="A63" s="3">
        <v>7135</v>
      </c>
      <c r="B63" s="2" t="s">
        <v>63</v>
      </c>
      <c r="C63" s="3" t="s">
        <v>64</v>
      </c>
      <c r="D63" s="4">
        <v>40</v>
      </c>
      <c r="E63" s="4" t="s">
        <v>18</v>
      </c>
      <c r="F63" s="4">
        <v>30</v>
      </c>
      <c r="G63" s="66" t="s">
        <v>18</v>
      </c>
      <c r="H63" s="66">
        <v>20</v>
      </c>
      <c r="I63" s="66">
        <v>10</v>
      </c>
      <c r="J63" s="4">
        <v>80</v>
      </c>
      <c r="K63" s="4">
        <f t="shared" si="5"/>
        <v>150</v>
      </c>
      <c r="L63" s="4">
        <v>6</v>
      </c>
    </row>
    <row r="64" spans="1:12" s="10" customFormat="1" ht="12.75" x14ac:dyDescent="0.2">
      <c r="A64" s="3">
        <v>7136</v>
      </c>
      <c r="B64" s="2" t="s">
        <v>62</v>
      </c>
      <c r="C64" s="3" t="s">
        <v>44</v>
      </c>
      <c r="D64" s="4">
        <v>40</v>
      </c>
      <c r="E64" s="4" t="s">
        <v>18</v>
      </c>
      <c r="F64" s="4">
        <v>30</v>
      </c>
      <c r="G64" s="66" t="s">
        <v>18</v>
      </c>
      <c r="H64" s="66">
        <v>20</v>
      </c>
      <c r="I64" s="66">
        <v>10</v>
      </c>
      <c r="J64" s="4">
        <v>80</v>
      </c>
      <c r="K64" s="4">
        <f t="shared" si="5"/>
        <v>150</v>
      </c>
      <c r="L64" s="4">
        <v>6</v>
      </c>
    </row>
    <row r="65" spans="1:12" ht="26.25" x14ac:dyDescent="0.25">
      <c r="A65" s="3">
        <v>7388</v>
      </c>
      <c r="B65" s="2" t="s">
        <v>166</v>
      </c>
      <c r="C65" s="3" t="s">
        <v>167</v>
      </c>
      <c r="D65" s="4">
        <v>35</v>
      </c>
      <c r="E65" s="4" t="s">
        <v>18</v>
      </c>
      <c r="F65" s="4">
        <v>30</v>
      </c>
      <c r="G65" s="66" t="s">
        <v>18</v>
      </c>
      <c r="H65" s="66">
        <v>15</v>
      </c>
      <c r="I65" s="66">
        <v>15</v>
      </c>
      <c r="J65" s="4">
        <v>85</v>
      </c>
      <c r="K65" s="4">
        <f t="shared" si="5"/>
        <v>150</v>
      </c>
      <c r="L65" s="4">
        <v>6</v>
      </c>
    </row>
    <row r="66" spans="1:12" x14ac:dyDescent="0.25">
      <c r="A66" s="3">
        <v>7139</v>
      </c>
      <c r="B66" s="2" t="s">
        <v>168</v>
      </c>
      <c r="C66" s="3" t="s">
        <v>169</v>
      </c>
      <c r="D66" s="4">
        <v>30</v>
      </c>
      <c r="E66" s="4" t="s">
        <v>18</v>
      </c>
      <c r="F66" s="4">
        <v>20</v>
      </c>
      <c r="G66" s="66" t="s">
        <v>18</v>
      </c>
      <c r="H66" s="66">
        <v>10</v>
      </c>
      <c r="I66" s="66">
        <v>10</v>
      </c>
      <c r="J66" s="4">
        <v>50</v>
      </c>
      <c r="K66" s="4">
        <f t="shared" si="5"/>
        <v>100</v>
      </c>
      <c r="L66" s="4">
        <v>4</v>
      </c>
    </row>
    <row r="67" spans="1:12" x14ac:dyDescent="0.25">
      <c r="A67" s="3">
        <v>7389</v>
      </c>
      <c r="B67" s="2" t="s">
        <v>170</v>
      </c>
      <c r="C67" s="3" t="s">
        <v>171</v>
      </c>
      <c r="D67" s="4" t="s">
        <v>18</v>
      </c>
      <c r="E67" s="4" t="s">
        <v>18</v>
      </c>
      <c r="F67" s="4">
        <v>25</v>
      </c>
      <c r="G67" s="66" t="s">
        <v>18</v>
      </c>
      <c r="H67" s="66" t="s">
        <v>18</v>
      </c>
      <c r="I67" s="66">
        <v>25</v>
      </c>
      <c r="J67" s="4">
        <v>75</v>
      </c>
      <c r="K67" s="4">
        <f t="shared" si="5"/>
        <v>100</v>
      </c>
      <c r="L67" s="4">
        <v>4</v>
      </c>
    </row>
    <row r="68" spans="1:12" ht="15" customHeight="1" x14ac:dyDescent="0.25">
      <c r="A68" s="285" t="s">
        <v>29</v>
      </c>
      <c r="B68" s="286"/>
      <c r="C68" s="287"/>
      <c r="D68" s="5">
        <f t="shared" ref="D68:J68" si="6">SUM(D62:D67)</f>
        <v>175</v>
      </c>
      <c r="E68" s="5">
        <f t="shared" si="6"/>
        <v>0</v>
      </c>
      <c r="F68" s="5">
        <f t="shared" si="6"/>
        <v>155</v>
      </c>
      <c r="G68" s="67">
        <f t="shared" si="6"/>
        <v>0</v>
      </c>
      <c r="H68" s="67">
        <f t="shared" si="6"/>
        <v>80</v>
      </c>
      <c r="I68" s="67">
        <f t="shared" si="6"/>
        <v>75</v>
      </c>
      <c r="J68" s="5">
        <f t="shared" si="6"/>
        <v>420</v>
      </c>
      <c r="K68" s="5">
        <f t="shared" si="5"/>
        <v>750</v>
      </c>
      <c r="L68" s="5">
        <f>SUM(L62:L67)</f>
        <v>30</v>
      </c>
    </row>
    <row r="69" spans="1:12" ht="15" customHeight="1" x14ac:dyDescent="0.25">
      <c r="A69" s="285" t="s">
        <v>30</v>
      </c>
      <c r="B69" s="286"/>
      <c r="C69" s="287"/>
      <c r="D69" s="6">
        <f>D68/K68</f>
        <v>0.23333333333333334</v>
      </c>
      <c r="E69" s="6">
        <f>E68/K68</f>
        <v>0</v>
      </c>
      <c r="F69" s="6">
        <f>F68/K68</f>
        <v>0.20666666666666667</v>
      </c>
      <c r="G69" s="68">
        <f>G68/K68</f>
        <v>0</v>
      </c>
      <c r="H69" s="68">
        <f>H68/K68</f>
        <v>0.10666666666666667</v>
      </c>
      <c r="I69" s="68">
        <f>I68/K68</f>
        <v>0.1</v>
      </c>
      <c r="J69" s="6">
        <f>J68/K68</f>
        <v>0.56000000000000005</v>
      </c>
      <c r="K69" s="6">
        <f t="shared" si="5"/>
        <v>1</v>
      </c>
      <c r="L69" s="7"/>
    </row>
    <row r="70" spans="1:12" x14ac:dyDescent="0.25">
      <c r="A70" s="289"/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</row>
    <row r="71" spans="1:12" ht="15" customHeight="1" x14ac:dyDescent="0.25">
      <c r="A71" s="278" t="s">
        <v>72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80"/>
    </row>
    <row r="72" spans="1:12" ht="15" customHeight="1" x14ac:dyDescent="0.25">
      <c r="A72" s="281" t="s">
        <v>3</v>
      </c>
      <c r="B72" s="281" t="s">
        <v>4</v>
      </c>
      <c r="C72" s="281" t="s">
        <v>5</v>
      </c>
      <c r="D72" s="359" t="s">
        <v>6</v>
      </c>
      <c r="E72" s="360"/>
      <c r="F72" s="360"/>
      <c r="G72" s="360"/>
      <c r="H72" s="360"/>
      <c r="I72" s="361"/>
      <c r="J72" s="362" t="s">
        <v>7</v>
      </c>
      <c r="K72" s="362" t="s">
        <v>8</v>
      </c>
      <c r="L72" s="362" t="s">
        <v>9</v>
      </c>
    </row>
    <row r="73" spans="1:12" x14ac:dyDescent="0.25">
      <c r="A73" s="282"/>
      <c r="B73" s="282"/>
      <c r="C73" s="282"/>
      <c r="D73" s="52" t="s">
        <v>10</v>
      </c>
      <c r="E73" s="52" t="s">
        <v>11</v>
      </c>
      <c r="F73" s="52" t="s">
        <v>12</v>
      </c>
      <c r="G73" s="65" t="s">
        <v>13</v>
      </c>
      <c r="H73" s="65" t="s">
        <v>14</v>
      </c>
      <c r="I73" s="65" t="s">
        <v>15</v>
      </c>
      <c r="J73" s="363"/>
      <c r="K73" s="363"/>
      <c r="L73" s="363"/>
    </row>
    <row r="74" spans="1:12" x14ac:dyDescent="0.25">
      <c r="A74" s="3">
        <v>7150</v>
      </c>
      <c r="B74" s="2" t="s">
        <v>59</v>
      </c>
      <c r="C74" s="3" t="s">
        <v>60</v>
      </c>
      <c r="D74" s="4">
        <v>25</v>
      </c>
      <c r="E74" s="4" t="s">
        <v>18</v>
      </c>
      <c r="F74" s="4">
        <v>15</v>
      </c>
      <c r="G74" s="66">
        <v>15</v>
      </c>
      <c r="H74" s="66" t="s">
        <v>18</v>
      </c>
      <c r="I74" s="66" t="s">
        <v>18</v>
      </c>
      <c r="J74" s="4">
        <v>35</v>
      </c>
      <c r="K74" s="4">
        <f t="shared" ref="K74:K79" si="7">SUM(D74,E74,F74,J74)</f>
        <v>75</v>
      </c>
      <c r="L74" s="4">
        <v>3</v>
      </c>
    </row>
    <row r="75" spans="1:12" ht="26.25" x14ac:dyDescent="0.25">
      <c r="A75" s="3">
        <v>7398</v>
      </c>
      <c r="B75" s="57" t="s">
        <v>74</v>
      </c>
      <c r="C75" s="3" t="s">
        <v>46</v>
      </c>
      <c r="D75" s="4">
        <v>40</v>
      </c>
      <c r="E75" s="4" t="s">
        <v>18</v>
      </c>
      <c r="F75" s="4">
        <v>30</v>
      </c>
      <c r="G75" s="66" t="s">
        <v>18</v>
      </c>
      <c r="H75" s="66">
        <v>25</v>
      </c>
      <c r="I75" s="66">
        <v>5</v>
      </c>
      <c r="J75" s="4">
        <v>80</v>
      </c>
      <c r="K75" s="4">
        <f t="shared" si="7"/>
        <v>150</v>
      </c>
      <c r="L75" s="4">
        <v>6</v>
      </c>
    </row>
    <row r="76" spans="1:12" x14ac:dyDescent="0.25">
      <c r="A76" s="3">
        <v>7318</v>
      </c>
      <c r="B76" s="2" t="s">
        <v>172</v>
      </c>
      <c r="C76" s="3" t="s">
        <v>173</v>
      </c>
      <c r="D76" s="4">
        <v>40</v>
      </c>
      <c r="E76" s="4" t="s">
        <v>18</v>
      </c>
      <c r="F76" s="4">
        <v>30</v>
      </c>
      <c r="G76" s="66" t="s">
        <v>18</v>
      </c>
      <c r="H76" s="66">
        <v>30</v>
      </c>
      <c r="I76" s="66" t="s">
        <v>18</v>
      </c>
      <c r="J76" s="4">
        <v>80</v>
      </c>
      <c r="K76" s="4">
        <f t="shared" si="7"/>
        <v>150</v>
      </c>
      <c r="L76" s="4">
        <v>6</v>
      </c>
    </row>
    <row r="77" spans="1:12" s="10" customFormat="1" ht="12.75" x14ac:dyDescent="0.2">
      <c r="A77" s="3">
        <v>7144</v>
      </c>
      <c r="B77" s="2" t="s">
        <v>174</v>
      </c>
      <c r="C77" s="3" t="s">
        <v>171</v>
      </c>
      <c r="D77" s="4">
        <v>30</v>
      </c>
      <c r="E77" s="4" t="s">
        <v>18</v>
      </c>
      <c r="F77" s="4">
        <v>20</v>
      </c>
      <c r="G77" s="66" t="s">
        <v>18</v>
      </c>
      <c r="H77" s="66">
        <v>10</v>
      </c>
      <c r="I77" s="66">
        <v>10</v>
      </c>
      <c r="J77" s="4">
        <v>50</v>
      </c>
      <c r="K77" s="4">
        <f t="shared" si="7"/>
        <v>100</v>
      </c>
      <c r="L77" s="4">
        <v>4</v>
      </c>
    </row>
    <row r="78" spans="1:12" s="10" customFormat="1" ht="25.5" x14ac:dyDescent="0.2">
      <c r="A78" s="3">
        <v>7149</v>
      </c>
      <c r="B78" s="2" t="s">
        <v>175</v>
      </c>
      <c r="C78" s="3" t="s">
        <v>44</v>
      </c>
      <c r="D78" s="4">
        <v>25</v>
      </c>
      <c r="E78" s="4" t="s">
        <v>18</v>
      </c>
      <c r="F78" s="4">
        <v>15</v>
      </c>
      <c r="G78" s="66" t="s">
        <v>18</v>
      </c>
      <c r="H78" s="66">
        <v>7</v>
      </c>
      <c r="I78" s="66">
        <v>8</v>
      </c>
      <c r="J78" s="4">
        <v>60</v>
      </c>
      <c r="K78" s="4">
        <f t="shared" si="7"/>
        <v>100</v>
      </c>
      <c r="L78" s="4">
        <v>4</v>
      </c>
    </row>
    <row r="79" spans="1:12" s="10" customFormat="1" ht="12.75" customHeight="1" x14ac:dyDescent="0.2">
      <c r="A79" s="3">
        <v>7349</v>
      </c>
      <c r="B79" s="2" t="s">
        <v>176</v>
      </c>
      <c r="C79" s="3" t="s">
        <v>96</v>
      </c>
      <c r="D79" s="4">
        <v>25</v>
      </c>
      <c r="E79" s="4" t="s">
        <v>18</v>
      </c>
      <c r="F79" s="4">
        <v>15</v>
      </c>
      <c r="G79" s="66" t="s">
        <v>18</v>
      </c>
      <c r="H79" s="66" t="s">
        <v>18</v>
      </c>
      <c r="I79" s="66">
        <v>15</v>
      </c>
      <c r="J79" s="4">
        <v>35</v>
      </c>
      <c r="K79" s="4">
        <f t="shared" si="7"/>
        <v>75</v>
      </c>
      <c r="L79" s="4">
        <v>3</v>
      </c>
    </row>
    <row r="80" spans="1:12" ht="15" customHeight="1" x14ac:dyDescent="0.25">
      <c r="A80" s="285" t="s">
        <v>29</v>
      </c>
      <c r="B80" s="286"/>
      <c r="C80" s="287"/>
      <c r="D80" s="5">
        <f t="shared" ref="D80:L80" si="8">SUM(D74:D75,D76:D79)</f>
        <v>185</v>
      </c>
      <c r="E80" s="5">
        <f t="shared" si="8"/>
        <v>0</v>
      </c>
      <c r="F80" s="5">
        <f t="shared" si="8"/>
        <v>125</v>
      </c>
      <c r="G80" s="83">
        <f t="shared" si="8"/>
        <v>15</v>
      </c>
      <c r="H80" s="83">
        <f t="shared" si="8"/>
        <v>72</v>
      </c>
      <c r="I80" s="83">
        <f t="shared" si="8"/>
        <v>38</v>
      </c>
      <c r="J80" s="5">
        <f t="shared" si="8"/>
        <v>340</v>
      </c>
      <c r="K80" s="5">
        <f t="shared" si="8"/>
        <v>650</v>
      </c>
      <c r="L80" s="5">
        <f t="shared" si="8"/>
        <v>26</v>
      </c>
    </row>
    <row r="81" spans="1:12" ht="15" customHeight="1" x14ac:dyDescent="0.25">
      <c r="A81" s="285" t="s">
        <v>30</v>
      </c>
      <c r="B81" s="286"/>
      <c r="C81" s="287"/>
      <c r="D81" s="6">
        <f>D80/K80</f>
        <v>0.2846153846153846</v>
      </c>
      <c r="E81" s="6">
        <f>E80/K80</f>
        <v>0</v>
      </c>
      <c r="F81" s="6">
        <f>F80/K80</f>
        <v>0.19230769230769232</v>
      </c>
      <c r="G81" s="68">
        <f>G80/K80</f>
        <v>2.3076923076923078E-2</v>
      </c>
      <c r="H81" s="68">
        <f>H80/K80</f>
        <v>0.11076923076923077</v>
      </c>
      <c r="I81" s="68">
        <f>I80/K80</f>
        <v>5.8461538461538461E-2</v>
      </c>
      <c r="J81" s="6">
        <f>J80/K80</f>
        <v>0.52307692307692311</v>
      </c>
      <c r="K81" s="6">
        <f>SUM(D81,E81,F81,J81)</f>
        <v>1</v>
      </c>
      <c r="L81" s="7"/>
    </row>
    <row r="82" spans="1:12" x14ac:dyDescent="0.25">
      <c r="A82" s="293" t="s">
        <v>76</v>
      </c>
      <c r="B82" s="294"/>
      <c r="C82" s="294"/>
      <c r="D82" s="295" t="s">
        <v>77</v>
      </c>
      <c r="E82" s="295"/>
      <c r="F82" s="295"/>
      <c r="G82" s="295"/>
      <c r="H82" s="295"/>
      <c r="I82" s="295"/>
      <c r="J82" s="295"/>
      <c r="K82" s="296"/>
      <c r="L82" s="8">
        <v>4</v>
      </c>
    </row>
    <row r="83" spans="1:12" x14ac:dyDescent="0.25">
      <c r="A83" s="90">
        <v>7147</v>
      </c>
      <c r="B83" s="91" t="s">
        <v>78</v>
      </c>
      <c r="C83" s="90" t="s">
        <v>79</v>
      </c>
      <c r="D83" s="92">
        <v>30</v>
      </c>
      <c r="E83" s="92" t="s">
        <v>18</v>
      </c>
      <c r="F83" s="92">
        <v>20</v>
      </c>
      <c r="G83" s="93">
        <v>20</v>
      </c>
      <c r="H83" s="93" t="s">
        <v>18</v>
      </c>
      <c r="I83" s="93" t="s">
        <v>18</v>
      </c>
      <c r="J83" s="92">
        <v>50</v>
      </c>
      <c r="K83" s="92">
        <f>SUM(D83,E83,F83,J83)</f>
        <v>100</v>
      </c>
      <c r="L83" s="92">
        <v>4</v>
      </c>
    </row>
    <row r="84" spans="1:12" x14ac:dyDescent="0.25">
      <c r="A84" s="90">
        <v>7271</v>
      </c>
      <c r="B84" s="91" t="s">
        <v>80</v>
      </c>
      <c r="C84" s="90" t="s">
        <v>81</v>
      </c>
      <c r="D84" s="92">
        <v>30</v>
      </c>
      <c r="E84" s="92" t="s">
        <v>18</v>
      </c>
      <c r="F84" s="92">
        <v>20</v>
      </c>
      <c r="G84" s="93">
        <v>20</v>
      </c>
      <c r="H84" s="93" t="s">
        <v>18</v>
      </c>
      <c r="I84" s="93" t="s">
        <v>18</v>
      </c>
      <c r="J84" s="92">
        <v>50</v>
      </c>
      <c r="K84" s="92">
        <f>SUM(D84,E84,F84,J84)</f>
        <v>100</v>
      </c>
      <c r="L84" s="92">
        <v>4</v>
      </c>
    </row>
    <row r="85" spans="1:12" x14ac:dyDescent="0.25">
      <c r="A85" s="90">
        <v>7110</v>
      </c>
      <c r="B85" s="91" t="s">
        <v>82</v>
      </c>
      <c r="C85" s="90" t="s">
        <v>83</v>
      </c>
      <c r="D85" s="92">
        <v>30</v>
      </c>
      <c r="E85" s="92" t="s">
        <v>18</v>
      </c>
      <c r="F85" s="92">
        <v>20</v>
      </c>
      <c r="G85" s="93">
        <v>20</v>
      </c>
      <c r="H85" s="93" t="s">
        <v>18</v>
      </c>
      <c r="I85" s="93" t="s">
        <v>18</v>
      </c>
      <c r="J85" s="92">
        <v>50</v>
      </c>
      <c r="K85" s="92">
        <f>SUM(D85,E85,F85,J85)</f>
        <v>100</v>
      </c>
      <c r="L85" s="92">
        <v>4</v>
      </c>
    </row>
    <row r="86" spans="1:12" x14ac:dyDescent="0.25">
      <c r="A86" s="90">
        <v>7361</v>
      </c>
      <c r="B86" s="91" t="s">
        <v>84</v>
      </c>
      <c r="C86" s="90" t="s">
        <v>85</v>
      </c>
      <c r="D86" s="92">
        <v>30</v>
      </c>
      <c r="E86" s="92" t="s">
        <v>18</v>
      </c>
      <c r="F86" s="92">
        <v>20</v>
      </c>
      <c r="G86" s="93">
        <v>20</v>
      </c>
      <c r="H86" s="93" t="s">
        <v>18</v>
      </c>
      <c r="I86" s="93" t="s">
        <v>18</v>
      </c>
      <c r="J86" s="92">
        <v>50</v>
      </c>
      <c r="K86" s="92">
        <f>SUM(D86,E86,F86,J86)</f>
        <v>100</v>
      </c>
      <c r="L86" s="92">
        <v>4</v>
      </c>
    </row>
    <row r="87" spans="1:12" ht="15" customHeight="1" x14ac:dyDescent="0.25">
      <c r="A87" s="90" t="s">
        <v>86</v>
      </c>
      <c r="B87" s="91" t="s">
        <v>87</v>
      </c>
      <c r="C87" s="90" t="s">
        <v>40</v>
      </c>
      <c r="D87" s="92">
        <v>30</v>
      </c>
      <c r="E87" s="92" t="s">
        <v>18</v>
      </c>
      <c r="F87" s="92">
        <v>20</v>
      </c>
      <c r="G87" s="93">
        <v>20</v>
      </c>
      <c r="H87" s="93" t="s">
        <v>18</v>
      </c>
      <c r="I87" s="93" t="s">
        <v>18</v>
      </c>
      <c r="J87" s="92">
        <v>50</v>
      </c>
      <c r="K87" s="92">
        <f>SUM(D87,E87,F87,J87)</f>
        <v>100</v>
      </c>
      <c r="L87" s="92">
        <v>4</v>
      </c>
    </row>
    <row r="88" spans="1:12" ht="15" customHeight="1" x14ac:dyDescent="0.25">
      <c r="A88" s="285" t="s">
        <v>88</v>
      </c>
      <c r="B88" s="286"/>
      <c r="C88" s="286"/>
      <c r="D88" s="286"/>
      <c r="E88" s="286"/>
      <c r="F88" s="286"/>
      <c r="G88" s="286"/>
      <c r="H88" s="286"/>
      <c r="I88" s="286"/>
      <c r="J88" s="286"/>
      <c r="K88" s="287"/>
      <c r="L88" s="5">
        <v>30</v>
      </c>
    </row>
    <row r="89" spans="1:12" ht="15" customHeight="1" x14ac:dyDescent="0.25">
      <c r="A89" s="297" t="s">
        <v>89</v>
      </c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299"/>
    </row>
    <row r="90" spans="1:12" ht="15" customHeight="1" x14ac:dyDescent="0.25">
      <c r="A90" s="300" t="s">
        <v>90</v>
      </c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2"/>
    </row>
    <row r="91" spans="1:12" s="10" customFormat="1" ht="12.75" customHeight="1" x14ac:dyDescent="0.2">
      <c r="A91" s="300" t="s">
        <v>91</v>
      </c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2"/>
    </row>
    <row r="92" spans="1:12" s="10" customFormat="1" ht="12.75" x14ac:dyDescent="0.2">
      <c r="A92" s="303"/>
      <c r="B92" s="304"/>
      <c r="C92" s="304"/>
      <c r="D92" s="304"/>
      <c r="E92" s="304"/>
      <c r="F92" s="304"/>
      <c r="G92" s="304"/>
      <c r="H92" s="304"/>
      <c r="I92" s="304"/>
      <c r="J92" s="304"/>
      <c r="K92" s="304"/>
      <c r="L92" s="305"/>
    </row>
    <row r="93" spans="1:12" ht="15" customHeight="1" x14ac:dyDescent="0.25">
      <c r="A93" s="289"/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</row>
    <row r="94" spans="1:12" ht="15" customHeight="1" x14ac:dyDescent="0.25">
      <c r="A94" s="278" t="s">
        <v>92</v>
      </c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80"/>
    </row>
    <row r="95" spans="1:12" ht="15" customHeight="1" x14ac:dyDescent="0.25">
      <c r="A95" s="281" t="s">
        <v>3</v>
      </c>
      <c r="B95" s="281" t="s">
        <v>4</v>
      </c>
      <c r="C95" s="281" t="s">
        <v>5</v>
      </c>
      <c r="D95" s="359" t="s">
        <v>6</v>
      </c>
      <c r="E95" s="360"/>
      <c r="F95" s="360"/>
      <c r="G95" s="360"/>
      <c r="H95" s="360"/>
      <c r="I95" s="361"/>
      <c r="J95" s="362" t="s">
        <v>7</v>
      </c>
      <c r="K95" s="362" t="s">
        <v>8</v>
      </c>
      <c r="L95" s="362" t="s">
        <v>9</v>
      </c>
    </row>
    <row r="96" spans="1:12" ht="20.25" customHeight="1" x14ac:dyDescent="0.25">
      <c r="A96" s="282"/>
      <c r="B96" s="282"/>
      <c r="C96" s="282"/>
      <c r="D96" s="52" t="s">
        <v>10</v>
      </c>
      <c r="E96" s="52" t="s">
        <v>11</v>
      </c>
      <c r="F96" s="52" t="s">
        <v>12</v>
      </c>
      <c r="G96" s="65" t="s">
        <v>13</v>
      </c>
      <c r="H96" s="65" t="s">
        <v>14</v>
      </c>
      <c r="I96" s="65" t="s">
        <v>15</v>
      </c>
      <c r="J96" s="363"/>
      <c r="K96" s="363"/>
      <c r="L96" s="363"/>
    </row>
    <row r="97" spans="1:12" x14ac:dyDescent="0.25">
      <c r="A97" s="3">
        <v>7141</v>
      </c>
      <c r="B97" s="2" t="s">
        <v>177</v>
      </c>
      <c r="C97" s="3" t="s">
        <v>178</v>
      </c>
      <c r="D97" s="4">
        <v>25</v>
      </c>
      <c r="E97" s="4" t="s">
        <v>18</v>
      </c>
      <c r="F97" s="4">
        <v>15</v>
      </c>
      <c r="G97" s="66" t="s">
        <v>18</v>
      </c>
      <c r="H97" s="66">
        <v>10</v>
      </c>
      <c r="I97" s="66">
        <v>5</v>
      </c>
      <c r="J97" s="4">
        <v>35</v>
      </c>
      <c r="K97" s="4">
        <f t="shared" ref="K97:K104" si="9">SUM(D97,E97,F97,J97)</f>
        <v>75</v>
      </c>
      <c r="L97" s="4">
        <v>3</v>
      </c>
    </row>
    <row r="98" spans="1:12" x14ac:dyDescent="0.25">
      <c r="A98" s="3">
        <v>7152</v>
      </c>
      <c r="B98" s="2" t="s">
        <v>179</v>
      </c>
      <c r="C98" s="3" t="s">
        <v>33</v>
      </c>
      <c r="D98" s="4">
        <v>25</v>
      </c>
      <c r="E98" s="4" t="s">
        <v>18</v>
      </c>
      <c r="F98" s="4">
        <v>15</v>
      </c>
      <c r="G98" s="66" t="s">
        <v>18</v>
      </c>
      <c r="H98" s="66">
        <v>10</v>
      </c>
      <c r="I98" s="66">
        <v>5</v>
      </c>
      <c r="J98" s="4">
        <v>35</v>
      </c>
      <c r="K98" s="4">
        <f t="shared" si="9"/>
        <v>75</v>
      </c>
      <c r="L98" s="4">
        <v>3</v>
      </c>
    </row>
    <row r="99" spans="1:12" x14ac:dyDescent="0.25">
      <c r="A99" s="3">
        <v>7151</v>
      </c>
      <c r="B99" s="2" t="s">
        <v>94</v>
      </c>
      <c r="C99" s="3" t="s">
        <v>42</v>
      </c>
      <c r="D99" s="4">
        <v>25</v>
      </c>
      <c r="E99" s="4" t="s">
        <v>18</v>
      </c>
      <c r="F99" s="4">
        <v>20</v>
      </c>
      <c r="G99" s="66" t="s">
        <v>18</v>
      </c>
      <c r="H99" s="66">
        <v>15</v>
      </c>
      <c r="I99" s="66">
        <v>5</v>
      </c>
      <c r="J99" s="4">
        <v>30</v>
      </c>
      <c r="K99" s="4">
        <f t="shared" si="9"/>
        <v>75</v>
      </c>
      <c r="L99" s="4">
        <v>3</v>
      </c>
    </row>
    <row r="100" spans="1:12" x14ac:dyDescent="0.25">
      <c r="A100" s="3">
        <v>7186</v>
      </c>
      <c r="B100" s="2" t="s">
        <v>97</v>
      </c>
      <c r="C100" s="3" t="s">
        <v>49</v>
      </c>
      <c r="D100" s="4">
        <v>25</v>
      </c>
      <c r="E100" s="4" t="s">
        <v>18</v>
      </c>
      <c r="F100" s="4">
        <v>15</v>
      </c>
      <c r="G100" s="66" t="s">
        <v>98</v>
      </c>
      <c r="H100" s="66">
        <v>10</v>
      </c>
      <c r="I100" s="66">
        <v>5</v>
      </c>
      <c r="J100" s="4">
        <v>35</v>
      </c>
      <c r="K100" s="4">
        <f t="shared" si="9"/>
        <v>75</v>
      </c>
      <c r="L100" s="4">
        <v>3</v>
      </c>
    </row>
    <row r="101" spans="1:12" s="10" customFormat="1" ht="12.75" x14ac:dyDescent="0.2">
      <c r="A101" s="3">
        <v>7391</v>
      </c>
      <c r="B101" s="2" t="s">
        <v>180</v>
      </c>
      <c r="C101" s="3" t="s">
        <v>171</v>
      </c>
      <c r="D101" s="4">
        <v>5</v>
      </c>
      <c r="E101" s="4" t="s">
        <v>18</v>
      </c>
      <c r="F101" s="4">
        <v>20</v>
      </c>
      <c r="G101" s="66" t="s">
        <v>18</v>
      </c>
      <c r="H101" s="66" t="s">
        <v>18</v>
      </c>
      <c r="I101" s="66">
        <v>20</v>
      </c>
      <c r="J101" s="4">
        <v>75</v>
      </c>
      <c r="K101" s="4">
        <f t="shared" si="9"/>
        <v>100</v>
      </c>
      <c r="L101" s="4">
        <v>4</v>
      </c>
    </row>
    <row r="102" spans="1:12" s="51" customFormat="1" ht="12.75" x14ac:dyDescent="0.2">
      <c r="A102" s="3">
        <v>7032</v>
      </c>
      <c r="B102" s="2" t="s">
        <v>100</v>
      </c>
      <c r="C102" s="3" t="s">
        <v>46</v>
      </c>
      <c r="D102" s="4">
        <v>30</v>
      </c>
      <c r="E102" s="4" t="s">
        <v>18</v>
      </c>
      <c r="F102" s="4">
        <v>10</v>
      </c>
      <c r="G102" s="66" t="s">
        <v>18</v>
      </c>
      <c r="H102" s="66">
        <v>10</v>
      </c>
      <c r="I102" s="66" t="s">
        <v>18</v>
      </c>
      <c r="J102" s="4">
        <v>60</v>
      </c>
      <c r="K102" s="4">
        <f t="shared" si="9"/>
        <v>100</v>
      </c>
      <c r="L102" s="4">
        <v>4</v>
      </c>
    </row>
    <row r="103" spans="1:12" s="51" customFormat="1" ht="12.75" x14ac:dyDescent="0.2">
      <c r="A103" s="285" t="s">
        <v>29</v>
      </c>
      <c r="B103" s="286"/>
      <c r="C103" s="287"/>
      <c r="D103" s="5">
        <f t="shared" ref="D103:J103" si="10">SUM(D97:D102)</f>
        <v>135</v>
      </c>
      <c r="E103" s="5">
        <f t="shared" si="10"/>
        <v>0</v>
      </c>
      <c r="F103" s="5">
        <f t="shared" si="10"/>
        <v>95</v>
      </c>
      <c r="G103" s="67">
        <f t="shared" si="10"/>
        <v>0</v>
      </c>
      <c r="H103" s="67">
        <f t="shared" si="10"/>
        <v>55</v>
      </c>
      <c r="I103" s="67">
        <f t="shared" si="10"/>
        <v>40</v>
      </c>
      <c r="J103" s="5">
        <f t="shared" si="10"/>
        <v>270</v>
      </c>
      <c r="K103" s="5">
        <f t="shared" si="9"/>
        <v>500</v>
      </c>
      <c r="L103" s="5">
        <f>SUM(L97:L102)</f>
        <v>20</v>
      </c>
    </row>
    <row r="104" spans="1:12" s="51" customFormat="1" ht="12.75" customHeight="1" x14ac:dyDescent="0.2">
      <c r="A104" s="285" t="s">
        <v>30</v>
      </c>
      <c r="B104" s="286"/>
      <c r="C104" s="287"/>
      <c r="D104" s="6">
        <f>D103/K103</f>
        <v>0.27</v>
      </c>
      <c r="E104" s="6">
        <f>E103/K103</f>
        <v>0</v>
      </c>
      <c r="F104" s="6">
        <f>F103/K103</f>
        <v>0.19</v>
      </c>
      <c r="G104" s="68">
        <f>G103/K103</f>
        <v>0</v>
      </c>
      <c r="H104" s="68">
        <f>H103/K103</f>
        <v>0.11</v>
      </c>
      <c r="I104" s="68">
        <f>I103/K103</f>
        <v>0.08</v>
      </c>
      <c r="J104" s="6">
        <f>J103/K103</f>
        <v>0.54</v>
      </c>
      <c r="K104" s="6">
        <f t="shared" si="9"/>
        <v>1</v>
      </c>
      <c r="L104" s="7"/>
    </row>
    <row r="105" spans="1:12" s="51" customFormat="1" ht="12.75" customHeight="1" x14ac:dyDescent="0.2">
      <c r="A105" s="309" t="s">
        <v>101</v>
      </c>
      <c r="B105" s="310"/>
      <c r="C105" s="310"/>
      <c r="D105" s="291"/>
      <c r="E105" s="291"/>
      <c r="F105" s="291"/>
      <c r="G105" s="291"/>
      <c r="H105" s="291"/>
      <c r="I105" s="291"/>
      <c r="J105" s="291"/>
      <c r="K105" s="292"/>
      <c r="L105" s="8">
        <v>6</v>
      </c>
    </row>
    <row r="106" spans="1:12" s="51" customFormat="1" ht="15" customHeight="1" x14ac:dyDescent="0.2">
      <c r="A106" s="293" t="s">
        <v>76</v>
      </c>
      <c r="B106" s="294"/>
      <c r="C106" s="294"/>
      <c r="D106" s="295" t="s">
        <v>77</v>
      </c>
      <c r="E106" s="295"/>
      <c r="F106" s="295"/>
      <c r="G106" s="295"/>
      <c r="H106" s="295"/>
      <c r="I106" s="295"/>
      <c r="J106" s="295"/>
      <c r="K106" s="296"/>
      <c r="L106" s="8">
        <v>4</v>
      </c>
    </row>
    <row r="107" spans="1:12" s="51" customFormat="1" ht="15" customHeight="1" x14ac:dyDescent="0.2">
      <c r="A107" s="90">
        <v>7390</v>
      </c>
      <c r="B107" s="91" t="s">
        <v>181</v>
      </c>
      <c r="C107" s="90" t="s">
        <v>171</v>
      </c>
      <c r="D107" s="92" t="s">
        <v>18</v>
      </c>
      <c r="E107" s="92" t="s">
        <v>18</v>
      </c>
      <c r="F107" s="92">
        <v>10</v>
      </c>
      <c r="G107" s="93" t="s">
        <v>18</v>
      </c>
      <c r="H107" s="93" t="s">
        <v>18</v>
      </c>
      <c r="I107" s="93">
        <v>10</v>
      </c>
      <c r="J107" s="92">
        <v>90</v>
      </c>
      <c r="K107" s="92">
        <f>SUM(D107,E107,F107,J107)</f>
        <v>100</v>
      </c>
      <c r="L107" s="92">
        <v>4</v>
      </c>
    </row>
    <row r="108" spans="1:12" s="51" customFormat="1" ht="12.75" customHeight="1" x14ac:dyDescent="0.2">
      <c r="A108" s="90">
        <v>7404</v>
      </c>
      <c r="B108" s="91" t="s">
        <v>102</v>
      </c>
      <c r="C108" s="90" t="s">
        <v>103</v>
      </c>
      <c r="D108" s="92">
        <v>30</v>
      </c>
      <c r="E108" s="92" t="s">
        <v>18</v>
      </c>
      <c r="F108" s="92">
        <v>20</v>
      </c>
      <c r="G108" s="93">
        <v>20</v>
      </c>
      <c r="H108" s="93" t="s">
        <v>18</v>
      </c>
      <c r="I108" s="93" t="s">
        <v>18</v>
      </c>
      <c r="J108" s="92">
        <v>50</v>
      </c>
      <c r="K108" s="92">
        <f>SUM(D108,E108,F108,J108)</f>
        <v>100</v>
      </c>
      <c r="L108" s="92">
        <v>4</v>
      </c>
    </row>
    <row r="109" spans="1:12" s="10" customFormat="1" ht="12.75" x14ac:dyDescent="0.2">
      <c r="A109" s="90">
        <v>7165</v>
      </c>
      <c r="B109" s="91" t="s">
        <v>104</v>
      </c>
      <c r="C109" s="90" t="s">
        <v>105</v>
      </c>
      <c r="D109" s="92">
        <v>30</v>
      </c>
      <c r="E109" s="92" t="s">
        <v>18</v>
      </c>
      <c r="F109" s="92">
        <v>20</v>
      </c>
      <c r="G109" s="93">
        <v>20</v>
      </c>
      <c r="H109" s="93" t="s">
        <v>18</v>
      </c>
      <c r="I109" s="93" t="s">
        <v>18</v>
      </c>
      <c r="J109" s="92">
        <v>50</v>
      </c>
      <c r="K109" s="92">
        <f>SUM(D109,E109,F109,J109)</f>
        <v>100</v>
      </c>
      <c r="L109" s="92">
        <v>4</v>
      </c>
    </row>
    <row r="110" spans="1:12" x14ac:dyDescent="0.25">
      <c r="A110" s="90">
        <v>7107</v>
      </c>
      <c r="B110" s="91" t="s">
        <v>106</v>
      </c>
      <c r="C110" s="90" t="s">
        <v>81</v>
      </c>
      <c r="D110" s="92">
        <v>30</v>
      </c>
      <c r="E110" s="92" t="s">
        <v>18</v>
      </c>
      <c r="F110" s="92">
        <v>20</v>
      </c>
      <c r="G110" s="93" t="s">
        <v>18</v>
      </c>
      <c r="H110" s="93">
        <v>20</v>
      </c>
      <c r="I110" s="93" t="s">
        <v>18</v>
      </c>
      <c r="J110" s="92">
        <v>50</v>
      </c>
      <c r="K110" s="92">
        <f>SUM(D110,E110,F110,J110)</f>
        <v>100</v>
      </c>
      <c r="L110" s="92">
        <v>4</v>
      </c>
    </row>
    <row r="111" spans="1:12" x14ac:dyDescent="0.25">
      <c r="A111" s="90">
        <v>7320</v>
      </c>
      <c r="B111" s="91" t="s">
        <v>107</v>
      </c>
      <c r="C111" s="90" t="s">
        <v>108</v>
      </c>
      <c r="D111" s="92">
        <v>30</v>
      </c>
      <c r="E111" s="92" t="s">
        <v>18</v>
      </c>
      <c r="F111" s="92">
        <v>20</v>
      </c>
      <c r="G111" s="93">
        <v>20</v>
      </c>
      <c r="H111" s="93" t="s">
        <v>18</v>
      </c>
      <c r="I111" s="93" t="s">
        <v>18</v>
      </c>
      <c r="J111" s="92">
        <v>50</v>
      </c>
      <c r="K111" s="92">
        <f>SUM(D111,E111,F111,J111)</f>
        <v>100</v>
      </c>
      <c r="L111" s="92">
        <v>4</v>
      </c>
    </row>
    <row r="112" spans="1:12" x14ac:dyDescent="0.25">
      <c r="A112" s="285" t="s">
        <v>88</v>
      </c>
      <c r="B112" s="286"/>
      <c r="C112" s="286"/>
      <c r="D112" s="286"/>
      <c r="E112" s="286"/>
      <c r="F112" s="286"/>
      <c r="G112" s="286"/>
      <c r="H112" s="286"/>
      <c r="I112" s="286"/>
      <c r="J112" s="286"/>
      <c r="K112" s="287"/>
      <c r="L112" s="5">
        <v>30</v>
      </c>
    </row>
    <row r="113" spans="1:12" ht="15" customHeight="1" x14ac:dyDescent="0.25">
      <c r="A113" s="297" t="s">
        <v>89</v>
      </c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9"/>
    </row>
    <row r="114" spans="1:12" ht="15" customHeight="1" x14ac:dyDescent="0.25">
      <c r="A114" s="300" t="s">
        <v>109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2"/>
    </row>
    <row r="115" spans="1:12" ht="15" customHeight="1" x14ac:dyDescent="0.25">
      <c r="A115" s="300" t="s">
        <v>91</v>
      </c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2"/>
    </row>
    <row r="116" spans="1:12" ht="15" customHeight="1" x14ac:dyDescent="0.25">
      <c r="A116" s="303"/>
      <c r="B116" s="304"/>
      <c r="C116" s="304"/>
      <c r="D116" s="304"/>
      <c r="E116" s="304"/>
      <c r="F116" s="304"/>
      <c r="G116" s="304"/>
      <c r="H116" s="304"/>
      <c r="I116" s="304"/>
      <c r="J116" s="304"/>
      <c r="K116" s="304"/>
      <c r="L116" s="305"/>
    </row>
    <row r="117" spans="1:12" ht="28.5" customHeight="1" x14ac:dyDescent="0.25">
      <c r="A117" s="381" t="s">
        <v>110</v>
      </c>
      <c r="B117" s="382"/>
      <c r="C117" s="382"/>
      <c r="D117" s="382"/>
      <c r="E117" s="382"/>
      <c r="F117" s="382"/>
      <c r="G117" s="382"/>
      <c r="H117" s="382"/>
      <c r="I117" s="382"/>
      <c r="J117" s="382"/>
      <c r="K117" s="382"/>
      <c r="L117" s="383"/>
    </row>
    <row r="118" spans="1:12" s="10" customFormat="1" ht="24" customHeight="1" x14ac:dyDescent="0.2">
      <c r="A118" s="53"/>
      <c r="B118" s="57"/>
      <c r="C118" s="53"/>
      <c r="D118" s="9"/>
      <c r="E118" s="9"/>
      <c r="F118" s="9"/>
      <c r="G118" s="70"/>
      <c r="H118" s="70"/>
      <c r="I118" s="70"/>
      <c r="J118" s="9"/>
      <c r="K118" s="9"/>
      <c r="L118" s="9"/>
    </row>
    <row r="121" spans="1:12" s="10" customFormat="1" ht="12.75" x14ac:dyDescent="0.2">
      <c r="A121" s="53"/>
      <c r="B121" s="57"/>
      <c r="C121" s="53"/>
      <c r="D121" s="9"/>
      <c r="E121" s="9"/>
      <c r="F121" s="9"/>
      <c r="G121" s="70"/>
      <c r="H121" s="70"/>
      <c r="I121" s="70"/>
      <c r="J121" s="9"/>
      <c r="K121" s="9"/>
      <c r="L121" s="9"/>
    </row>
    <row r="122" spans="1:12" s="10" customFormat="1" ht="12.75" x14ac:dyDescent="0.2">
      <c r="A122" s="53"/>
      <c r="B122" s="57"/>
      <c r="C122" s="53"/>
      <c r="D122" s="9"/>
      <c r="E122" s="9"/>
      <c r="F122" s="9"/>
      <c r="G122" s="70"/>
      <c r="H122" s="70"/>
      <c r="I122" s="70"/>
      <c r="J122" s="9"/>
      <c r="K122" s="9"/>
      <c r="L122" s="9"/>
    </row>
    <row r="130" spans="1:12" s="10" customFormat="1" ht="12.75" x14ac:dyDescent="0.2">
      <c r="A130" s="53"/>
      <c r="B130" s="57"/>
      <c r="C130" s="53"/>
      <c r="D130" s="9"/>
      <c r="E130" s="9"/>
      <c r="F130" s="9"/>
      <c r="G130" s="70"/>
      <c r="H130" s="70"/>
      <c r="I130" s="70"/>
      <c r="J130" s="9"/>
      <c r="K130" s="9"/>
      <c r="L130" s="9"/>
    </row>
    <row r="131" spans="1:12" s="51" customFormat="1" ht="12.75" x14ac:dyDescent="0.2">
      <c r="A131" s="53"/>
      <c r="B131" s="57"/>
      <c r="C131" s="53"/>
      <c r="D131" s="9"/>
      <c r="E131" s="9"/>
      <c r="F131" s="9"/>
      <c r="G131" s="70"/>
      <c r="H131" s="70"/>
      <c r="I131" s="70"/>
      <c r="J131" s="9"/>
      <c r="K131" s="9"/>
      <c r="L131" s="9"/>
    </row>
    <row r="132" spans="1:12" s="51" customFormat="1" ht="12.75" x14ac:dyDescent="0.2">
      <c r="A132" s="53"/>
      <c r="B132" s="57"/>
      <c r="C132" s="53"/>
      <c r="D132" s="9"/>
      <c r="E132" s="9"/>
      <c r="F132" s="9"/>
      <c r="G132" s="70"/>
      <c r="H132" s="70"/>
      <c r="I132" s="70"/>
      <c r="J132" s="9"/>
      <c r="K132" s="9"/>
      <c r="L132" s="9"/>
    </row>
    <row r="133" spans="1:12" s="51" customFormat="1" ht="12.75" x14ac:dyDescent="0.2">
      <c r="A133" s="53"/>
      <c r="B133" s="57"/>
      <c r="C133" s="53"/>
      <c r="D133" s="9"/>
      <c r="E133" s="9"/>
      <c r="F133" s="9"/>
      <c r="G133" s="70"/>
      <c r="H133" s="70"/>
      <c r="I133" s="70"/>
      <c r="J133" s="9"/>
      <c r="K133" s="9"/>
      <c r="L133" s="9"/>
    </row>
    <row r="134" spans="1:12" s="51" customFormat="1" ht="12.75" x14ac:dyDescent="0.2">
      <c r="A134" s="53"/>
      <c r="B134" s="57"/>
      <c r="C134" s="53"/>
      <c r="D134" s="9"/>
      <c r="E134" s="9"/>
      <c r="F134" s="9"/>
      <c r="G134" s="70"/>
      <c r="H134" s="70"/>
      <c r="I134" s="70"/>
      <c r="J134" s="9"/>
      <c r="K134" s="9"/>
      <c r="L134" s="9"/>
    </row>
    <row r="135" spans="1:12" s="10" customFormat="1" ht="12.75" x14ac:dyDescent="0.2">
      <c r="A135" s="53"/>
      <c r="B135" s="57"/>
      <c r="C135" s="53"/>
      <c r="D135" s="9"/>
      <c r="E135" s="9"/>
      <c r="F135" s="9"/>
      <c r="G135" s="70"/>
      <c r="H135" s="70"/>
      <c r="I135" s="70"/>
      <c r="J135" s="9"/>
      <c r="K135" s="9"/>
      <c r="L135" s="9"/>
    </row>
    <row r="136" spans="1:12" s="10" customFormat="1" ht="12.75" x14ac:dyDescent="0.2">
      <c r="A136" s="53"/>
      <c r="B136" s="57"/>
      <c r="C136" s="53"/>
      <c r="D136" s="9"/>
      <c r="E136" s="9"/>
      <c r="F136" s="9"/>
      <c r="G136" s="70"/>
      <c r="H136" s="70"/>
      <c r="I136" s="70"/>
      <c r="J136" s="9"/>
      <c r="K136" s="9"/>
      <c r="L136" s="9"/>
    </row>
  </sheetData>
  <mergeCells count="95">
    <mergeCell ref="A117:L117"/>
    <mergeCell ref="A103:C103"/>
    <mergeCell ref="A104:C104"/>
    <mergeCell ref="A106:C106"/>
    <mergeCell ref="D106:K106"/>
    <mergeCell ref="A112:K112"/>
    <mergeCell ref="A113:L113"/>
    <mergeCell ref="A114:L114"/>
    <mergeCell ref="A115:L115"/>
    <mergeCell ref="A116:L116"/>
    <mergeCell ref="A105:C105"/>
    <mergeCell ref="D105:K105"/>
    <mergeCell ref="C95:C96"/>
    <mergeCell ref="D95:I95"/>
    <mergeCell ref="J95:J96"/>
    <mergeCell ref="A90:L90"/>
    <mergeCell ref="A91:L91"/>
    <mergeCell ref="A92:L92"/>
    <mergeCell ref="A93:L93"/>
    <mergeCell ref="A94:L94"/>
    <mergeCell ref="K95:K96"/>
    <mergeCell ref="L95:L96"/>
    <mergeCell ref="A95:A96"/>
    <mergeCell ref="B95:B96"/>
    <mergeCell ref="A81:C81"/>
    <mergeCell ref="A82:C82"/>
    <mergeCell ref="D82:K82"/>
    <mergeCell ref="A88:K88"/>
    <mergeCell ref="A89:L89"/>
    <mergeCell ref="C72:C73"/>
    <mergeCell ref="D72:I72"/>
    <mergeCell ref="J72:J73"/>
    <mergeCell ref="K72:K73"/>
    <mergeCell ref="A80:C80"/>
    <mergeCell ref="L72:L73"/>
    <mergeCell ref="A55:L55"/>
    <mergeCell ref="A56:L56"/>
    <mergeCell ref="A57:L57"/>
    <mergeCell ref="A58:L58"/>
    <mergeCell ref="A59:L59"/>
    <mergeCell ref="A60:A61"/>
    <mergeCell ref="B60:B61"/>
    <mergeCell ref="C60:C61"/>
    <mergeCell ref="D60:I60"/>
    <mergeCell ref="A68:C68"/>
    <mergeCell ref="A69:C69"/>
    <mergeCell ref="A70:L70"/>
    <mergeCell ref="A71:L71"/>
    <mergeCell ref="A72:A73"/>
    <mergeCell ref="B72:B73"/>
    <mergeCell ref="A13:C13"/>
    <mergeCell ref="A14:C14"/>
    <mergeCell ref="A15:L15"/>
    <mergeCell ref="A16:L16"/>
    <mergeCell ref="A17:A18"/>
    <mergeCell ref="B17:B18"/>
    <mergeCell ref="C17:C18"/>
    <mergeCell ref="D17:I17"/>
    <mergeCell ref="J17:J18"/>
    <mergeCell ref="K17:K18"/>
    <mergeCell ref="L17:L18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L5:L6"/>
    <mergeCell ref="A54:K54"/>
    <mergeCell ref="J60:J61"/>
    <mergeCell ref="K60:K61"/>
    <mergeCell ref="L60:L61"/>
    <mergeCell ref="A35:C35"/>
    <mergeCell ref="A36:C36"/>
    <mergeCell ref="A37:C37"/>
    <mergeCell ref="D37:K37"/>
    <mergeCell ref="A38:C38"/>
    <mergeCell ref="A42:C42"/>
    <mergeCell ref="A46:C46"/>
    <mergeCell ref="A50:C50"/>
    <mergeCell ref="J30:J31"/>
    <mergeCell ref="K30:K31"/>
    <mergeCell ref="L30:L31"/>
    <mergeCell ref="A26:C26"/>
    <mergeCell ref="A27:C27"/>
    <mergeCell ref="A28:L28"/>
    <mergeCell ref="A29:L29"/>
    <mergeCell ref="A30:A31"/>
    <mergeCell ref="B30:B31"/>
    <mergeCell ref="C30:C31"/>
    <mergeCell ref="D30:I30"/>
  </mergeCells>
  <pageMargins left="0.39370078740157483" right="0.39370078740157483" top="0.59055118110236227" bottom="0.39370078740157483" header="0.31496062992125984" footer="0.31496062992125984"/>
  <pageSetup paperSize="9" scale="42" pageOrder="overThenDown" orientation="portrait" r:id="rId1"/>
  <headerFooter>
    <oddHeader>&amp;A</oddHeader>
    <oddFooter>Stran &amp;P od &amp;N</oddFooter>
  </headerFooter>
  <rowBreaks count="2" manualBreakCount="2">
    <brk id="28" max="16383" man="1"/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85D0-DF8B-4DFF-B58E-C762F0624256}">
  <sheetPr>
    <pageSetUpPr fitToPage="1"/>
  </sheetPr>
  <dimension ref="A2:L121"/>
  <sheetViews>
    <sheetView topLeftCell="A88" zoomScale="80" zoomScaleNormal="80" workbookViewId="0">
      <selection activeCell="A73" sqref="A73:L121"/>
    </sheetView>
  </sheetViews>
  <sheetFormatPr defaultRowHeight="15" x14ac:dyDescent="0.25"/>
  <cols>
    <col min="2" max="2" width="33" customWidth="1"/>
    <col min="3" max="3" width="15.4257812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143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6" t="s">
        <v>4</v>
      </c>
      <c r="C6" s="336" t="s">
        <v>5</v>
      </c>
      <c r="D6" s="369" t="s">
        <v>6</v>
      </c>
      <c r="E6" s="370"/>
      <c r="F6" s="370"/>
      <c r="G6" s="370"/>
      <c r="H6" s="370"/>
      <c r="I6" s="371"/>
      <c r="J6" s="372" t="s">
        <v>7</v>
      </c>
      <c r="K6" s="372" t="s">
        <v>8</v>
      </c>
      <c r="L6" s="372" t="s">
        <v>9</v>
      </c>
    </row>
    <row r="7" spans="1:12" ht="15.75" x14ac:dyDescent="0.25">
      <c r="A7" s="337"/>
      <c r="B7" s="337"/>
      <c r="C7" s="337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73"/>
      <c r="K7" s="373"/>
      <c r="L7" s="373"/>
    </row>
    <row r="8" spans="1:12" ht="18" customHeight="1" x14ac:dyDescent="0.25">
      <c r="A8" s="110">
        <v>7352</v>
      </c>
      <c r="B8" s="110" t="s">
        <v>16</v>
      </c>
      <c r="C8" s="111" t="s">
        <v>17</v>
      </c>
      <c r="D8" s="112">
        <v>40</v>
      </c>
      <c r="E8" s="112" t="s">
        <v>18</v>
      </c>
      <c r="F8" s="112">
        <v>30</v>
      </c>
      <c r="G8" s="113" t="s">
        <v>18</v>
      </c>
      <c r="H8" s="113">
        <v>30</v>
      </c>
      <c r="I8" s="113" t="s">
        <v>18</v>
      </c>
      <c r="J8" s="112">
        <v>55</v>
      </c>
      <c r="K8" s="112">
        <f t="shared" ref="K8:K15" si="0">SUM(D8,E8,F8,J8)</f>
        <v>125</v>
      </c>
      <c r="L8" s="112">
        <v>5</v>
      </c>
    </row>
    <row r="9" spans="1:12" ht="24.75" customHeight="1" x14ac:dyDescent="0.25">
      <c r="A9" s="111">
        <v>7067</v>
      </c>
      <c r="B9" s="110" t="s">
        <v>19</v>
      </c>
      <c r="C9" s="111" t="s">
        <v>20</v>
      </c>
      <c r="D9" s="112">
        <v>40</v>
      </c>
      <c r="E9" s="112" t="s">
        <v>18</v>
      </c>
      <c r="F9" s="112">
        <v>30</v>
      </c>
      <c r="G9" s="113" t="s">
        <v>18</v>
      </c>
      <c r="H9" s="113">
        <v>30</v>
      </c>
      <c r="I9" s="113" t="s">
        <v>18</v>
      </c>
      <c r="J9" s="112">
        <v>55</v>
      </c>
      <c r="K9" s="112">
        <f t="shared" si="0"/>
        <v>125</v>
      </c>
      <c r="L9" s="112">
        <v>5</v>
      </c>
    </row>
    <row r="10" spans="1:12" ht="15.75" x14ac:dyDescent="0.25">
      <c r="A10" s="110">
        <v>7339</v>
      </c>
      <c r="B10" s="110" t="s">
        <v>21</v>
      </c>
      <c r="C10" s="111" t="s">
        <v>22</v>
      </c>
      <c r="D10" s="112">
        <v>40</v>
      </c>
      <c r="E10" s="112" t="s">
        <v>18</v>
      </c>
      <c r="F10" s="112">
        <v>30</v>
      </c>
      <c r="G10" s="113">
        <v>4</v>
      </c>
      <c r="H10" s="113">
        <v>26</v>
      </c>
      <c r="I10" s="113" t="s">
        <v>18</v>
      </c>
      <c r="J10" s="112">
        <v>55</v>
      </c>
      <c r="K10" s="112">
        <f t="shared" si="0"/>
        <v>125</v>
      </c>
      <c r="L10" s="112">
        <v>5</v>
      </c>
    </row>
    <row r="11" spans="1:12" ht="17.25" customHeight="1" x14ac:dyDescent="0.25">
      <c r="A11" s="110">
        <v>7344</v>
      </c>
      <c r="B11" s="110" t="s">
        <v>23</v>
      </c>
      <c r="C11" s="111" t="s">
        <v>24</v>
      </c>
      <c r="D11" s="112">
        <v>40</v>
      </c>
      <c r="E11" s="112" t="s">
        <v>18</v>
      </c>
      <c r="F11" s="112">
        <v>30</v>
      </c>
      <c r="G11" s="113" t="s">
        <v>18</v>
      </c>
      <c r="H11" s="113">
        <v>20</v>
      </c>
      <c r="I11" s="113">
        <v>10</v>
      </c>
      <c r="J11" s="112">
        <v>55</v>
      </c>
      <c r="K11" s="112">
        <f t="shared" si="0"/>
        <v>125</v>
      </c>
      <c r="L11" s="112">
        <v>5</v>
      </c>
    </row>
    <row r="12" spans="1:12" ht="18.75" customHeight="1" x14ac:dyDescent="0.25">
      <c r="A12" s="111">
        <v>7070</v>
      </c>
      <c r="B12" s="110" t="s">
        <v>25</v>
      </c>
      <c r="C12" s="111" t="s">
        <v>26</v>
      </c>
      <c r="D12" s="112">
        <v>40</v>
      </c>
      <c r="E12" s="112" t="s">
        <v>18</v>
      </c>
      <c r="F12" s="112">
        <v>30</v>
      </c>
      <c r="G12" s="113" t="s">
        <v>18</v>
      </c>
      <c r="H12" s="113">
        <v>30</v>
      </c>
      <c r="I12" s="113" t="s">
        <v>18</v>
      </c>
      <c r="J12" s="112">
        <v>55</v>
      </c>
      <c r="K12" s="112">
        <f t="shared" si="0"/>
        <v>125</v>
      </c>
      <c r="L12" s="112">
        <v>5</v>
      </c>
    </row>
    <row r="13" spans="1:12" ht="18.75" customHeight="1" x14ac:dyDescent="0.25">
      <c r="A13" s="111">
        <v>7386</v>
      </c>
      <c r="B13" s="110" t="s">
        <v>130</v>
      </c>
      <c r="C13" s="111" t="s">
        <v>131</v>
      </c>
      <c r="D13" s="112">
        <v>30</v>
      </c>
      <c r="E13" s="112" t="s">
        <v>18</v>
      </c>
      <c r="F13" s="112">
        <v>15</v>
      </c>
      <c r="G13" s="113" t="s">
        <v>18</v>
      </c>
      <c r="H13" s="113">
        <v>15</v>
      </c>
      <c r="I13" s="113" t="s">
        <v>18</v>
      </c>
      <c r="J13" s="112">
        <v>80</v>
      </c>
      <c r="K13" s="112">
        <f t="shared" si="0"/>
        <v>125</v>
      </c>
      <c r="L13" s="112">
        <v>5</v>
      </c>
    </row>
    <row r="14" spans="1:12" ht="15.75" x14ac:dyDescent="0.25">
      <c r="A14" s="332" t="s">
        <v>29</v>
      </c>
      <c r="B14" s="333"/>
      <c r="C14" s="334"/>
      <c r="D14" s="114">
        <f t="shared" ref="D14:J14" si="1">SUM(D8:D13)</f>
        <v>230</v>
      </c>
      <c r="E14" s="114">
        <f t="shared" si="1"/>
        <v>0</v>
      </c>
      <c r="F14" s="114">
        <f t="shared" si="1"/>
        <v>165</v>
      </c>
      <c r="G14" s="115">
        <f t="shared" si="1"/>
        <v>4</v>
      </c>
      <c r="H14" s="115">
        <f t="shared" si="1"/>
        <v>151</v>
      </c>
      <c r="I14" s="115">
        <f t="shared" si="1"/>
        <v>10</v>
      </c>
      <c r="J14" s="114">
        <f t="shared" si="1"/>
        <v>355</v>
      </c>
      <c r="K14" s="114">
        <f t="shared" si="0"/>
        <v>750</v>
      </c>
      <c r="L14" s="114">
        <f>SUM(L8:L13)</f>
        <v>30</v>
      </c>
    </row>
    <row r="15" spans="1:12" ht="15.75" x14ac:dyDescent="0.25">
      <c r="A15" s="332" t="s">
        <v>30</v>
      </c>
      <c r="B15" s="333"/>
      <c r="C15" s="334"/>
      <c r="D15" s="116">
        <f>D14/K14</f>
        <v>0.30666666666666664</v>
      </c>
      <c r="E15" s="116">
        <f>E14/K14</f>
        <v>0</v>
      </c>
      <c r="F15" s="116">
        <f>F14/K14</f>
        <v>0.22</v>
      </c>
      <c r="G15" s="117">
        <f>G14/K14</f>
        <v>5.3333333333333332E-3</v>
      </c>
      <c r="H15" s="117">
        <f>H14/K14</f>
        <v>0.20133333333333334</v>
      </c>
      <c r="I15" s="117">
        <f>I14/K14</f>
        <v>1.3333333333333334E-2</v>
      </c>
      <c r="J15" s="116">
        <f>J14/K14</f>
        <v>0.47333333333333333</v>
      </c>
      <c r="K15" s="116">
        <f t="shared" si="0"/>
        <v>1</v>
      </c>
      <c r="L15" s="118"/>
    </row>
    <row r="16" spans="1:12" ht="15.75" x14ac:dyDescent="0.25">
      <c r="A16" s="328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</row>
    <row r="17" spans="1:12" ht="15.75" x14ac:dyDescent="0.25">
      <c r="A17" s="329" t="s">
        <v>31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1"/>
    </row>
    <row r="18" spans="1:12" ht="15.75" x14ac:dyDescent="0.25">
      <c r="A18" s="336" t="s">
        <v>3</v>
      </c>
      <c r="B18" s="336" t="s">
        <v>4</v>
      </c>
      <c r="C18" s="336" t="s">
        <v>5</v>
      </c>
      <c r="D18" s="369" t="s">
        <v>6</v>
      </c>
      <c r="E18" s="370"/>
      <c r="F18" s="370"/>
      <c r="G18" s="370"/>
      <c r="H18" s="370"/>
      <c r="I18" s="371"/>
      <c r="J18" s="372" t="s">
        <v>7</v>
      </c>
      <c r="K18" s="372" t="s">
        <v>8</v>
      </c>
      <c r="L18" s="372" t="s">
        <v>9</v>
      </c>
    </row>
    <row r="19" spans="1:12" ht="15.75" x14ac:dyDescent="0.25">
      <c r="A19" s="337"/>
      <c r="B19" s="337"/>
      <c r="C19" s="337"/>
      <c r="D19" s="108" t="s">
        <v>10</v>
      </c>
      <c r="E19" s="108" t="s">
        <v>11</v>
      </c>
      <c r="F19" s="108" t="s">
        <v>12</v>
      </c>
      <c r="G19" s="109" t="s">
        <v>13</v>
      </c>
      <c r="H19" s="109" t="s">
        <v>14</v>
      </c>
      <c r="I19" s="109" t="s">
        <v>15</v>
      </c>
      <c r="J19" s="373"/>
      <c r="K19" s="373"/>
      <c r="L19" s="373"/>
    </row>
    <row r="20" spans="1:12" ht="21.75" customHeight="1" x14ac:dyDescent="0.25">
      <c r="A20" s="111">
        <v>7071</v>
      </c>
      <c r="B20" s="110" t="s">
        <v>32</v>
      </c>
      <c r="C20" s="111" t="s">
        <v>33</v>
      </c>
      <c r="D20" s="112">
        <v>35</v>
      </c>
      <c r="E20" s="112" t="s">
        <v>18</v>
      </c>
      <c r="F20" s="112">
        <v>35</v>
      </c>
      <c r="G20" s="113" t="s">
        <v>18</v>
      </c>
      <c r="H20" s="113">
        <v>25</v>
      </c>
      <c r="I20" s="113">
        <v>10</v>
      </c>
      <c r="J20" s="112">
        <v>80</v>
      </c>
      <c r="K20" s="112">
        <f t="shared" ref="K20:K28" si="2">SUM(D20,E20,F20,J20)</f>
        <v>150</v>
      </c>
      <c r="L20" s="112">
        <v>6</v>
      </c>
    </row>
    <row r="21" spans="1:12" ht="20.25" customHeight="1" x14ac:dyDescent="0.25">
      <c r="A21" s="111">
        <v>7072</v>
      </c>
      <c r="B21" s="110" t="s">
        <v>34</v>
      </c>
      <c r="C21" s="111" t="s">
        <v>35</v>
      </c>
      <c r="D21" s="112">
        <v>40</v>
      </c>
      <c r="E21" s="112" t="s">
        <v>18</v>
      </c>
      <c r="F21" s="112">
        <v>30</v>
      </c>
      <c r="G21" s="113" t="s">
        <v>18</v>
      </c>
      <c r="H21" s="113">
        <v>25</v>
      </c>
      <c r="I21" s="113">
        <v>5</v>
      </c>
      <c r="J21" s="112">
        <v>80</v>
      </c>
      <c r="K21" s="112">
        <f t="shared" si="2"/>
        <v>150</v>
      </c>
      <c r="L21" s="112">
        <v>6</v>
      </c>
    </row>
    <row r="22" spans="1:12" ht="22.5" customHeight="1" x14ac:dyDescent="0.25">
      <c r="A22" s="111">
        <v>7073</v>
      </c>
      <c r="B22" s="110" t="s">
        <v>36</v>
      </c>
      <c r="C22" s="111" t="s">
        <v>37</v>
      </c>
      <c r="D22" s="112">
        <v>25</v>
      </c>
      <c r="E22" s="112" t="s">
        <v>18</v>
      </c>
      <c r="F22" s="112">
        <v>15</v>
      </c>
      <c r="G22" s="113" t="s">
        <v>18</v>
      </c>
      <c r="H22" s="113">
        <v>15</v>
      </c>
      <c r="I22" s="113" t="s">
        <v>18</v>
      </c>
      <c r="J22" s="112">
        <v>35</v>
      </c>
      <c r="K22" s="112">
        <f t="shared" si="2"/>
        <v>75</v>
      </c>
      <c r="L22" s="112">
        <v>3</v>
      </c>
    </row>
    <row r="23" spans="1:12" ht="36" customHeight="1" x14ac:dyDescent="0.25">
      <c r="A23" s="122" t="s">
        <v>38</v>
      </c>
      <c r="B23" s="123" t="s">
        <v>39</v>
      </c>
      <c r="C23" s="122" t="s">
        <v>40</v>
      </c>
      <c r="D23" s="124">
        <v>30</v>
      </c>
      <c r="E23" s="124" t="s">
        <v>18</v>
      </c>
      <c r="F23" s="124">
        <v>20</v>
      </c>
      <c r="G23" s="124">
        <v>20</v>
      </c>
      <c r="H23" s="124" t="s">
        <v>18</v>
      </c>
      <c r="I23" s="124" t="s">
        <v>18</v>
      </c>
      <c r="J23" s="124">
        <v>50</v>
      </c>
      <c r="K23" s="124">
        <f t="shared" si="2"/>
        <v>100</v>
      </c>
      <c r="L23" s="124">
        <v>4</v>
      </c>
    </row>
    <row r="24" spans="1:12" ht="51" customHeight="1" x14ac:dyDescent="0.25">
      <c r="A24" s="111">
        <v>7125</v>
      </c>
      <c r="B24" s="110" t="s">
        <v>41</v>
      </c>
      <c r="C24" s="111" t="s">
        <v>42</v>
      </c>
      <c r="D24" s="112">
        <v>40</v>
      </c>
      <c r="E24" s="112" t="s">
        <v>18</v>
      </c>
      <c r="F24" s="112">
        <v>30</v>
      </c>
      <c r="G24" s="113" t="s">
        <v>18</v>
      </c>
      <c r="H24" s="113">
        <v>30</v>
      </c>
      <c r="I24" s="113" t="s">
        <v>18</v>
      </c>
      <c r="J24" s="112">
        <v>55</v>
      </c>
      <c r="K24" s="112">
        <f t="shared" si="2"/>
        <v>125</v>
      </c>
      <c r="L24" s="112">
        <v>5</v>
      </c>
    </row>
    <row r="25" spans="1:12" ht="36.75" customHeight="1" x14ac:dyDescent="0.25">
      <c r="A25" s="110">
        <v>7076</v>
      </c>
      <c r="B25" s="110" t="s">
        <v>43</v>
      </c>
      <c r="C25" s="111" t="s">
        <v>44</v>
      </c>
      <c r="D25" s="112">
        <v>25</v>
      </c>
      <c r="E25" s="112" t="s">
        <v>18</v>
      </c>
      <c r="F25" s="112">
        <v>15</v>
      </c>
      <c r="G25" s="113" t="s">
        <v>18</v>
      </c>
      <c r="H25" s="113">
        <v>10</v>
      </c>
      <c r="I25" s="113">
        <v>5</v>
      </c>
      <c r="J25" s="112">
        <v>35</v>
      </c>
      <c r="K25" s="112">
        <f t="shared" si="2"/>
        <v>75</v>
      </c>
      <c r="L25" s="112">
        <v>3</v>
      </c>
    </row>
    <row r="26" spans="1:12" ht="33.75" customHeight="1" x14ac:dyDescent="0.25">
      <c r="A26" s="111">
        <v>7124</v>
      </c>
      <c r="B26" s="110" t="s">
        <v>45</v>
      </c>
      <c r="C26" s="111" t="s">
        <v>46</v>
      </c>
      <c r="D26" s="112">
        <v>25</v>
      </c>
      <c r="E26" s="112" t="s">
        <v>18</v>
      </c>
      <c r="F26" s="112">
        <v>15</v>
      </c>
      <c r="G26" s="113" t="s">
        <v>18</v>
      </c>
      <c r="H26" s="113">
        <v>10</v>
      </c>
      <c r="I26" s="113">
        <v>5</v>
      </c>
      <c r="J26" s="112">
        <v>35</v>
      </c>
      <c r="K26" s="112">
        <f t="shared" si="2"/>
        <v>75</v>
      </c>
      <c r="L26" s="112">
        <v>3</v>
      </c>
    </row>
    <row r="27" spans="1:12" ht="15.75" x14ac:dyDescent="0.25">
      <c r="A27" s="332" t="s">
        <v>29</v>
      </c>
      <c r="B27" s="333"/>
      <c r="C27" s="334"/>
      <c r="D27" s="114">
        <f t="shared" ref="D27:J27" si="3">SUM(D20:D26)</f>
        <v>220</v>
      </c>
      <c r="E27" s="114">
        <f t="shared" si="3"/>
        <v>0</v>
      </c>
      <c r="F27" s="114">
        <f t="shared" si="3"/>
        <v>160</v>
      </c>
      <c r="G27" s="115">
        <f t="shared" si="3"/>
        <v>20</v>
      </c>
      <c r="H27" s="115">
        <f t="shared" si="3"/>
        <v>115</v>
      </c>
      <c r="I27" s="115">
        <f t="shared" si="3"/>
        <v>25</v>
      </c>
      <c r="J27" s="114">
        <f t="shared" si="3"/>
        <v>370</v>
      </c>
      <c r="K27" s="114">
        <f t="shared" si="2"/>
        <v>750</v>
      </c>
      <c r="L27" s="114">
        <f>SUM(L20:L26)</f>
        <v>30</v>
      </c>
    </row>
    <row r="28" spans="1:12" ht="15.75" x14ac:dyDescent="0.25">
      <c r="A28" s="332" t="s">
        <v>30</v>
      </c>
      <c r="B28" s="333"/>
      <c r="C28" s="334"/>
      <c r="D28" s="116">
        <f>D27/K27</f>
        <v>0.29333333333333333</v>
      </c>
      <c r="E28" s="116">
        <f>E27/K27</f>
        <v>0</v>
      </c>
      <c r="F28" s="116">
        <f>F27/K27</f>
        <v>0.21333333333333335</v>
      </c>
      <c r="G28" s="117">
        <f>G27/K27</f>
        <v>2.6666666666666668E-2</v>
      </c>
      <c r="H28" s="117">
        <f>H27/K27</f>
        <v>0.15333333333333332</v>
      </c>
      <c r="I28" s="117">
        <f>I27/K27</f>
        <v>3.3333333333333333E-2</v>
      </c>
      <c r="J28" s="116">
        <f>J27/K27</f>
        <v>0.49333333333333335</v>
      </c>
      <c r="K28" s="116">
        <f t="shared" si="2"/>
        <v>1</v>
      </c>
      <c r="L28" s="118"/>
    </row>
    <row r="29" spans="1:12" ht="15.75" x14ac:dyDescent="0.25">
      <c r="A29" s="273" t="s">
        <v>520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</row>
    <row r="30" spans="1:12" ht="15.75" x14ac:dyDescent="0.25">
      <c r="A30" s="274" t="s">
        <v>143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6"/>
    </row>
    <row r="31" spans="1:12" ht="15.75" x14ac:dyDescent="0.25">
      <c r="A31" s="328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</row>
    <row r="32" spans="1:12" ht="15.75" x14ac:dyDescent="0.25">
      <c r="A32" s="329" t="s">
        <v>47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1"/>
    </row>
    <row r="33" spans="1:12" ht="19.5" customHeight="1" x14ac:dyDescent="0.25">
      <c r="A33" s="336" t="s">
        <v>3</v>
      </c>
      <c r="B33" s="336" t="s">
        <v>4</v>
      </c>
      <c r="C33" s="336" t="s">
        <v>5</v>
      </c>
      <c r="D33" s="369" t="s">
        <v>6</v>
      </c>
      <c r="E33" s="370"/>
      <c r="F33" s="370"/>
      <c r="G33" s="370"/>
      <c r="H33" s="370"/>
      <c r="I33" s="371"/>
      <c r="J33" s="372" t="s">
        <v>7</v>
      </c>
      <c r="K33" s="372" t="s">
        <v>8</v>
      </c>
      <c r="L33" s="372" t="s">
        <v>9</v>
      </c>
    </row>
    <row r="34" spans="1:12" ht="33.75" customHeight="1" x14ac:dyDescent="0.25">
      <c r="A34" s="337"/>
      <c r="B34" s="337"/>
      <c r="C34" s="337"/>
      <c r="D34" s="108" t="s">
        <v>10</v>
      </c>
      <c r="E34" s="108" t="s">
        <v>11</v>
      </c>
      <c r="F34" s="108" t="s">
        <v>12</v>
      </c>
      <c r="G34" s="109" t="s">
        <v>13</v>
      </c>
      <c r="H34" s="109" t="s">
        <v>14</v>
      </c>
      <c r="I34" s="109" t="s">
        <v>15</v>
      </c>
      <c r="J34" s="373"/>
      <c r="K34" s="373"/>
      <c r="L34" s="373"/>
    </row>
    <row r="35" spans="1:12" ht="30.75" customHeight="1" x14ac:dyDescent="0.25">
      <c r="A35" s="110">
        <v>7123</v>
      </c>
      <c r="B35" s="110" t="s">
        <v>48</v>
      </c>
      <c r="C35" s="111" t="s">
        <v>49</v>
      </c>
      <c r="D35" s="112">
        <v>30</v>
      </c>
      <c r="E35" s="112" t="s">
        <v>18</v>
      </c>
      <c r="F35" s="112">
        <v>20</v>
      </c>
      <c r="G35" s="113" t="s">
        <v>18</v>
      </c>
      <c r="H35" s="113">
        <v>20</v>
      </c>
      <c r="I35" s="113" t="s">
        <v>18</v>
      </c>
      <c r="J35" s="112">
        <v>50</v>
      </c>
      <c r="K35" s="112">
        <f>SUM(D35,E35,F35,J35)</f>
        <v>100</v>
      </c>
      <c r="L35" s="112">
        <v>4</v>
      </c>
    </row>
    <row r="36" spans="1:12" ht="47.25" x14ac:dyDescent="0.25">
      <c r="A36" s="149">
        <v>7397</v>
      </c>
      <c r="B36" s="110" t="s">
        <v>56</v>
      </c>
      <c r="C36" s="149" t="s">
        <v>57</v>
      </c>
      <c r="D36" s="150">
        <v>25</v>
      </c>
      <c r="E36" s="150" t="s">
        <v>18</v>
      </c>
      <c r="F36" s="150">
        <v>15</v>
      </c>
      <c r="G36" s="113" t="s">
        <v>18</v>
      </c>
      <c r="H36" s="113">
        <v>10</v>
      </c>
      <c r="I36" s="113">
        <v>5</v>
      </c>
      <c r="J36" s="150">
        <v>35</v>
      </c>
      <c r="K36" s="112">
        <f>SUM(D36,E36,F36,J36)</f>
        <v>75</v>
      </c>
      <c r="L36" s="150">
        <v>3</v>
      </c>
    </row>
    <row r="37" spans="1:12" ht="31.5" x14ac:dyDescent="0.25">
      <c r="A37" s="111">
        <v>7387</v>
      </c>
      <c r="B37" s="110" t="s">
        <v>144</v>
      </c>
      <c r="C37" s="111" t="s">
        <v>145</v>
      </c>
      <c r="D37" s="112">
        <v>35</v>
      </c>
      <c r="E37" s="112" t="s">
        <v>18</v>
      </c>
      <c r="F37" s="112">
        <v>30</v>
      </c>
      <c r="G37" s="113" t="s">
        <v>18</v>
      </c>
      <c r="H37" s="113">
        <v>15</v>
      </c>
      <c r="I37" s="113">
        <v>15</v>
      </c>
      <c r="J37" s="112">
        <v>85</v>
      </c>
      <c r="K37" s="112">
        <f>SUM(D37,E37,F37,J37)</f>
        <v>150</v>
      </c>
      <c r="L37" s="112">
        <v>6</v>
      </c>
    </row>
    <row r="38" spans="1:12" ht="15.75" x14ac:dyDescent="0.25">
      <c r="A38" s="332" t="s">
        <v>29</v>
      </c>
      <c r="B38" s="333"/>
      <c r="C38" s="334"/>
      <c r="D38" s="114">
        <f t="shared" ref="D38:J38" si="4">SUM(D35:D37)</f>
        <v>90</v>
      </c>
      <c r="E38" s="114">
        <f t="shared" si="4"/>
        <v>0</v>
      </c>
      <c r="F38" s="114">
        <f t="shared" si="4"/>
        <v>65</v>
      </c>
      <c r="G38" s="115">
        <f t="shared" si="4"/>
        <v>0</v>
      </c>
      <c r="H38" s="115">
        <f t="shared" si="4"/>
        <v>45</v>
      </c>
      <c r="I38" s="115">
        <f t="shared" si="4"/>
        <v>20</v>
      </c>
      <c r="J38" s="114">
        <f t="shared" si="4"/>
        <v>170</v>
      </c>
      <c r="K38" s="114">
        <f>SUM(D38,E38,F38,J38)</f>
        <v>325</v>
      </c>
      <c r="L38" s="114">
        <f>SUM(L35:L37)</f>
        <v>13</v>
      </c>
    </row>
    <row r="39" spans="1:12" ht="15.75" x14ac:dyDescent="0.25">
      <c r="A39" s="332" t="s">
        <v>30</v>
      </c>
      <c r="B39" s="333"/>
      <c r="C39" s="334"/>
      <c r="D39" s="116">
        <f>D38/K38</f>
        <v>0.27692307692307694</v>
      </c>
      <c r="E39" s="116">
        <f>E38/K38</f>
        <v>0</v>
      </c>
      <c r="F39" s="116">
        <f>F38/K38</f>
        <v>0.2</v>
      </c>
      <c r="G39" s="117">
        <f>G38/K38</f>
        <v>0</v>
      </c>
      <c r="H39" s="117">
        <f>H38/K38</f>
        <v>0.13846153846153847</v>
      </c>
      <c r="I39" s="117">
        <f>I38/K38</f>
        <v>6.1538461538461542E-2</v>
      </c>
      <c r="J39" s="116">
        <f>J38/K38</f>
        <v>0.52307692307692311</v>
      </c>
      <c r="K39" s="116">
        <f>SUM(D39,E39,F39,J39)</f>
        <v>1</v>
      </c>
      <c r="L39" s="118"/>
    </row>
    <row r="40" spans="1:12" ht="23.25" customHeight="1" x14ac:dyDescent="0.25">
      <c r="A40" s="342" t="s">
        <v>146</v>
      </c>
      <c r="B40" s="343"/>
      <c r="C40" s="343"/>
      <c r="D40" s="344" t="s">
        <v>77</v>
      </c>
      <c r="E40" s="344"/>
      <c r="F40" s="344"/>
      <c r="G40" s="344"/>
      <c r="H40" s="344"/>
      <c r="I40" s="344"/>
      <c r="J40" s="344"/>
      <c r="K40" s="345"/>
      <c r="L40" s="121">
        <f>30-L38</f>
        <v>17</v>
      </c>
    </row>
    <row r="41" spans="1:12" ht="20.25" customHeight="1" x14ac:dyDescent="0.25">
      <c r="A41" s="385" t="s">
        <v>147</v>
      </c>
      <c r="B41" s="386"/>
      <c r="C41" s="387"/>
      <c r="D41" s="112"/>
      <c r="E41" s="112"/>
      <c r="F41" s="112"/>
      <c r="G41" s="113"/>
      <c r="H41" s="113"/>
      <c r="I41" s="113"/>
      <c r="J41" s="112"/>
      <c r="K41" s="112"/>
      <c r="L41" s="112"/>
    </row>
    <row r="42" spans="1:12" ht="25.5" customHeight="1" x14ac:dyDescent="0.25">
      <c r="A42" s="122">
        <v>7354</v>
      </c>
      <c r="B42" s="123" t="s">
        <v>148</v>
      </c>
      <c r="C42" s="122" t="s">
        <v>149</v>
      </c>
      <c r="D42" s="124">
        <v>40</v>
      </c>
      <c r="E42" s="124" t="s">
        <v>18</v>
      </c>
      <c r="F42" s="124">
        <v>30</v>
      </c>
      <c r="G42" s="124" t="s">
        <v>18</v>
      </c>
      <c r="H42" s="124">
        <v>30</v>
      </c>
      <c r="I42" s="124" t="s">
        <v>18</v>
      </c>
      <c r="J42" s="124">
        <v>80</v>
      </c>
      <c r="K42" s="124">
        <f>SUM(D42,E42,F42,J42)</f>
        <v>150</v>
      </c>
      <c r="L42" s="124">
        <v>6</v>
      </c>
    </row>
    <row r="43" spans="1:12" ht="15.75" x14ac:dyDescent="0.25">
      <c r="A43" s="122">
        <v>7128</v>
      </c>
      <c r="B43" s="123" t="s">
        <v>150</v>
      </c>
      <c r="C43" s="122" t="s">
        <v>151</v>
      </c>
      <c r="D43" s="124">
        <v>35</v>
      </c>
      <c r="E43" s="124" t="s">
        <v>18</v>
      </c>
      <c r="F43" s="124">
        <v>25</v>
      </c>
      <c r="G43" s="124" t="s">
        <v>18</v>
      </c>
      <c r="H43" s="124">
        <v>25</v>
      </c>
      <c r="I43" s="124" t="s">
        <v>18</v>
      </c>
      <c r="J43" s="124">
        <v>65</v>
      </c>
      <c r="K43" s="124">
        <f>SUM(D43,E43,F43,J43)</f>
        <v>125</v>
      </c>
      <c r="L43" s="124">
        <v>5</v>
      </c>
    </row>
    <row r="44" spans="1:12" ht="58.5" customHeight="1" x14ac:dyDescent="0.25">
      <c r="A44" s="122">
        <v>7129</v>
      </c>
      <c r="B44" s="123" t="s">
        <v>152</v>
      </c>
      <c r="C44" s="122" t="s">
        <v>42</v>
      </c>
      <c r="D44" s="124">
        <v>40</v>
      </c>
      <c r="E44" s="124" t="s">
        <v>18</v>
      </c>
      <c r="F44" s="124">
        <v>30</v>
      </c>
      <c r="G44" s="124" t="s">
        <v>18</v>
      </c>
      <c r="H44" s="124">
        <v>30</v>
      </c>
      <c r="I44" s="124" t="s">
        <v>18</v>
      </c>
      <c r="J44" s="124">
        <v>80</v>
      </c>
      <c r="K44" s="124">
        <f>SUM(D44,E44,F44,J44)</f>
        <v>150</v>
      </c>
      <c r="L44" s="124">
        <v>6</v>
      </c>
    </row>
    <row r="45" spans="1:12" ht="19.5" customHeight="1" x14ac:dyDescent="0.25">
      <c r="A45" s="385" t="s">
        <v>153</v>
      </c>
      <c r="B45" s="386"/>
      <c r="C45" s="387"/>
      <c r="D45" s="121"/>
      <c r="E45" s="121"/>
      <c r="F45" s="121"/>
      <c r="G45" s="113"/>
      <c r="H45" s="113"/>
      <c r="I45" s="113"/>
      <c r="J45" s="121"/>
      <c r="K45" s="112"/>
      <c r="L45" s="121"/>
    </row>
    <row r="46" spans="1:12" ht="33" customHeight="1" x14ac:dyDescent="0.25">
      <c r="A46" s="122">
        <v>7310</v>
      </c>
      <c r="B46" s="123" t="s">
        <v>154</v>
      </c>
      <c r="C46" s="122" t="s">
        <v>155</v>
      </c>
      <c r="D46" s="124">
        <v>40</v>
      </c>
      <c r="E46" s="124" t="s">
        <v>18</v>
      </c>
      <c r="F46" s="124">
        <v>30</v>
      </c>
      <c r="G46" s="124" t="s">
        <v>18</v>
      </c>
      <c r="H46" s="124">
        <v>30</v>
      </c>
      <c r="I46" s="124" t="s">
        <v>18</v>
      </c>
      <c r="J46" s="124">
        <v>80</v>
      </c>
      <c r="K46" s="124">
        <f>SUM(D46,E46,F46,J46)</f>
        <v>150</v>
      </c>
      <c r="L46" s="124">
        <v>6</v>
      </c>
    </row>
    <row r="47" spans="1:12" ht="15.75" x14ac:dyDescent="0.25">
      <c r="A47" s="122">
        <v>7130</v>
      </c>
      <c r="B47" s="123" t="s">
        <v>156</v>
      </c>
      <c r="C47" s="122" t="s">
        <v>145</v>
      </c>
      <c r="D47" s="124">
        <v>35</v>
      </c>
      <c r="E47" s="124" t="s">
        <v>18</v>
      </c>
      <c r="F47" s="124">
        <v>25</v>
      </c>
      <c r="G47" s="124">
        <v>10</v>
      </c>
      <c r="H47" s="124">
        <v>10</v>
      </c>
      <c r="I47" s="124">
        <v>5</v>
      </c>
      <c r="J47" s="124">
        <v>65</v>
      </c>
      <c r="K47" s="124">
        <f>SUM(D47,E47,F47,J47)</f>
        <v>125</v>
      </c>
      <c r="L47" s="124">
        <v>5</v>
      </c>
    </row>
    <row r="48" spans="1:12" ht="57" customHeight="1" x14ac:dyDescent="0.25">
      <c r="A48" s="122">
        <v>7129</v>
      </c>
      <c r="B48" s="123" t="s">
        <v>152</v>
      </c>
      <c r="C48" s="122" t="s">
        <v>42</v>
      </c>
      <c r="D48" s="124">
        <v>40</v>
      </c>
      <c r="E48" s="124" t="s">
        <v>18</v>
      </c>
      <c r="F48" s="124">
        <v>30</v>
      </c>
      <c r="G48" s="124" t="s">
        <v>18</v>
      </c>
      <c r="H48" s="124">
        <v>30</v>
      </c>
      <c r="I48" s="124" t="s">
        <v>18</v>
      </c>
      <c r="J48" s="124">
        <v>80</v>
      </c>
      <c r="K48" s="124">
        <f>SUM(D48,E48,F48,J48)</f>
        <v>150</v>
      </c>
      <c r="L48" s="124">
        <v>6</v>
      </c>
    </row>
    <row r="49" spans="1:12" ht="18.75" customHeight="1" x14ac:dyDescent="0.25">
      <c r="A49" s="385" t="s">
        <v>157</v>
      </c>
      <c r="B49" s="386"/>
      <c r="C49" s="387"/>
      <c r="D49" s="121"/>
      <c r="E49" s="121"/>
      <c r="F49" s="121"/>
      <c r="G49" s="113"/>
      <c r="H49" s="113"/>
      <c r="I49" s="113"/>
      <c r="J49" s="121"/>
      <c r="K49" s="112"/>
      <c r="L49" s="121"/>
    </row>
    <row r="50" spans="1:12" ht="36" customHeight="1" x14ac:dyDescent="0.25">
      <c r="A50" s="123">
        <v>7323</v>
      </c>
      <c r="B50" s="123" t="s">
        <v>58</v>
      </c>
      <c r="C50" s="122" t="s">
        <v>46</v>
      </c>
      <c r="D50" s="124">
        <v>40</v>
      </c>
      <c r="E50" s="124" t="s">
        <v>18</v>
      </c>
      <c r="F50" s="124">
        <v>25</v>
      </c>
      <c r="G50" s="124" t="s">
        <v>18</v>
      </c>
      <c r="H50" s="124">
        <v>20</v>
      </c>
      <c r="I50" s="124">
        <v>5</v>
      </c>
      <c r="J50" s="124">
        <v>85</v>
      </c>
      <c r="K50" s="124">
        <f>SUM(D50,E50,F50,J50)</f>
        <v>150</v>
      </c>
      <c r="L50" s="124">
        <v>6</v>
      </c>
    </row>
    <row r="51" spans="1:12" ht="29.25" customHeight="1" x14ac:dyDescent="0.25">
      <c r="A51" s="122">
        <v>7131</v>
      </c>
      <c r="B51" s="123" t="s">
        <v>52</v>
      </c>
      <c r="C51" s="122" t="s">
        <v>53</v>
      </c>
      <c r="D51" s="124">
        <v>40</v>
      </c>
      <c r="E51" s="124" t="s">
        <v>18</v>
      </c>
      <c r="F51" s="124">
        <v>30</v>
      </c>
      <c r="G51" s="124" t="s">
        <v>18</v>
      </c>
      <c r="H51" s="124">
        <v>20</v>
      </c>
      <c r="I51" s="124">
        <v>10</v>
      </c>
      <c r="J51" s="124">
        <v>80</v>
      </c>
      <c r="K51" s="124">
        <f>SUM(D51,E51,F51,J51)</f>
        <v>150</v>
      </c>
      <c r="L51" s="124">
        <v>6</v>
      </c>
    </row>
    <row r="52" spans="1:12" ht="18.75" customHeight="1" x14ac:dyDescent="0.25">
      <c r="A52" s="122">
        <v>7132</v>
      </c>
      <c r="B52" s="123" t="s">
        <v>54</v>
      </c>
      <c r="C52" s="122" t="s">
        <v>55</v>
      </c>
      <c r="D52" s="124">
        <v>35</v>
      </c>
      <c r="E52" s="124" t="s">
        <v>18</v>
      </c>
      <c r="F52" s="124">
        <v>30</v>
      </c>
      <c r="G52" s="124" t="s">
        <v>18</v>
      </c>
      <c r="H52" s="124">
        <v>15</v>
      </c>
      <c r="I52" s="124">
        <v>15</v>
      </c>
      <c r="J52" s="124">
        <v>60</v>
      </c>
      <c r="K52" s="124">
        <f>SUM(D52,E52,F52,J52)</f>
        <v>125</v>
      </c>
      <c r="L52" s="124">
        <v>5</v>
      </c>
    </row>
    <row r="53" spans="1:12" ht="18.75" customHeight="1" x14ac:dyDescent="0.25">
      <c r="A53" s="385" t="s">
        <v>158</v>
      </c>
      <c r="B53" s="386"/>
      <c r="C53" s="387"/>
      <c r="D53" s="121"/>
      <c r="E53" s="121"/>
      <c r="F53" s="121"/>
      <c r="G53" s="113"/>
      <c r="H53" s="113"/>
      <c r="I53" s="113"/>
      <c r="J53" s="121"/>
      <c r="K53" s="112"/>
      <c r="L53" s="121"/>
    </row>
    <row r="54" spans="1:12" ht="33" customHeight="1" x14ac:dyDescent="0.25">
      <c r="A54" s="135">
        <v>7333</v>
      </c>
      <c r="B54" s="136" t="s">
        <v>159</v>
      </c>
      <c r="C54" s="135" t="s">
        <v>521</v>
      </c>
      <c r="D54" s="137">
        <v>40</v>
      </c>
      <c r="E54" s="137" t="s">
        <v>18</v>
      </c>
      <c r="F54" s="137">
        <v>30</v>
      </c>
      <c r="G54" s="138" t="s">
        <v>18</v>
      </c>
      <c r="H54" s="138">
        <v>20</v>
      </c>
      <c r="I54" s="138">
        <v>10</v>
      </c>
      <c r="J54" s="137">
        <v>80</v>
      </c>
      <c r="K54" s="137">
        <f>SUM(D54,E54,F54,J54)</f>
        <v>150</v>
      </c>
      <c r="L54" s="137">
        <v>6</v>
      </c>
    </row>
    <row r="55" spans="1:12" ht="15.75" x14ac:dyDescent="0.25">
      <c r="A55" s="122">
        <v>7080</v>
      </c>
      <c r="B55" s="123" t="s">
        <v>161</v>
      </c>
      <c r="C55" s="122" t="s">
        <v>135</v>
      </c>
      <c r="D55" s="124">
        <v>35</v>
      </c>
      <c r="E55" s="124" t="s">
        <v>18</v>
      </c>
      <c r="F55" s="124">
        <v>25</v>
      </c>
      <c r="G55" s="124" t="s">
        <v>18</v>
      </c>
      <c r="H55" s="124">
        <v>25</v>
      </c>
      <c r="I55" s="124" t="s">
        <v>18</v>
      </c>
      <c r="J55" s="124">
        <v>65</v>
      </c>
      <c r="K55" s="124">
        <f>SUM(D55,E55,F55,J55)</f>
        <v>125</v>
      </c>
      <c r="L55" s="124">
        <v>5</v>
      </c>
    </row>
    <row r="56" spans="1:12" ht="31.5" x14ac:dyDescent="0.25">
      <c r="A56" s="122">
        <v>7291</v>
      </c>
      <c r="B56" s="123" t="s">
        <v>162</v>
      </c>
      <c r="C56" s="122" t="s">
        <v>163</v>
      </c>
      <c r="D56" s="124">
        <v>40</v>
      </c>
      <c r="E56" s="124" t="s">
        <v>18</v>
      </c>
      <c r="F56" s="124">
        <v>30</v>
      </c>
      <c r="G56" s="124" t="s">
        <v>18</v>
      </c>
      <c r="H56" s="124">
        <v>20</v>
      </c>
      <c r="I56" s="124">
        <v>10</v>
      </c>
      <c r="J56" s="124">
        <v>80</v>
      </c>
      <c r="K56" s="124">
        <f>SUM(D56,E56,F56,J56)</f>
        <v>150</v>
      </c>
      <c r="L56" s="124">
        <v>6</v>
      </c>
    </row>
    <row r="57" spans="1:12" ht="15.75" x14ac:dyDescent="0.25">
      <c r="A57" s="332" t="s">
        <v>88</v>
      </c>
      <c r="B57" s="333"/>
      <c r="C57" s="333"/>
      <c r="D57" s="333"/>
      <c r="E57" s="333"/>
      <c r="F57" s="333"/>
      <c r="G57" s="333"/>
      <c r="H57" s="333"/>
      <c r="I57" s="333"/>
      <c r="J57" s="333"/>
      <c r="K57" s="334"/>
      <c r="L57" s="114">
        <v>30</v>
      </c>
    </row>
    <row r="58" spans="1:12" ht="15.75" x14ac:dyDescent="0.25">
      <c r="A58" s="346" t="s">
        <v>164</v>
      </c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8"/>
    </row>
    <row r="59" spans="1:12" ht="15.75" x14ac:dyDescent="0.25">
      <c r="A59" s="349" t="s">
        <v>165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50"/>
    </row>
    <row r="60" spans="1:12" ht="15.75" x14ac:dyDescent="0.25">
      <c r="A60" s="351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3"/>
    </row>
    <row r="61" spans="1:12" ht="15.75" x14ac:dyDescent="0.25">
      <c r="A61" s="328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</row>
    <row r="62" spans="1:12" ht="15.75" x14ac:dyDescent="0.25">
      <c r="A62" s="329" t="s">
        <v>61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1"/>
    </row>
    <row r="63" spans="1:12" ht="15.75" x14ac:dyDescent="0.25">
      <c r="A63" s="336" t="s">
        <v>3</v>
      </c>
      <c r="B63" s="336" t="s">
        <v>4</v>
      </c>
      <c r="C63" s="336" t="s">
        <v>5</v>
      </c>
      <c r="D63" s="369" t="s">
        <v>6</v>
      </c>
      <c r="E63" s="370"/>
      <c r="F63" s="370"/>
      <c r="G63" s="370"/>
      <c r="H63" s="370"/>
      <c r="I63" s="371"/>
      <c r="J63" s="372" t="s">
        <v>7</v>
      </c>
      <c r="K63" s="372" t="s">
        <v>8</v>
      </c>
      <c r="L63" s="372" t="s">
        <v>9</v>
      </c>
    </row>
    <row r="64" spans="1:12" ht="21" customHeight="1" x14ac:dyDescent="0.25">
      <c r="A64" s="337"/>
      <c r="B64" s="337"/>
      <c r="C64" s="337"/>
      <c r="D64" s="108" t="s">
        <v>10</v>
      </c>
      <c r="E64" s="108" t="s">
        <v>11</v>
      </c>
      <c r="F64" s="108" t="s">
        <v>12</v>
      </c>
      <c r="G64" s="109" t="s">
        <v>13</v>
      </c>
      <c r="H64" s="109" t="s">
        <v>14</v>
      </c>
      <c r="I64" s="109" t="s">
        <v>15</v>
      </c>
      <c r="J64" s="373"/>
      <c r="K64" s="373"/>
      <c r="L64" s="373"/>
    </row>
    <row r="65" spans="1:12" ht="17.25" customHeight="1" x14ac:dyDescent="0.25">
      <c r="A65" s="110">
        <v>7084</v>
      </c>
      <c r="B65" s="110" t="s">
        <v>68</v>
      </c>
      <c r="C65" s="111" t="s">
        <v>69</v>
      </c>
      <c r="D65" s="112">
        <v>30</v>
      </c>
      <c r="E65" s="112" t="s">
        <v>18</v>
      </c>
      <c r="F65" s="112">
        <v>20</v>
      </c>
      <c r="G65" s="113" t="s">
        <v>18</v>
      </c>
      <c r="H65" s="113">
        <v>15</v>
      </c>
      <c r="I65" s="113">
        <v>5</v>
      </c>
      <c r="J65" s="112">
        <v>50</v>
      </c>
      <c r="K65" s="112">
        <f t="shared" ref="K65:K72" si="5">SUM(D65,E65,F65,J65)</f>
        <v>100</v>
      </c>
      <c r="L65" s="112">
        <v>4</v>
      </c>
    </row>
    <row r="66" spans="1:12" ht="35.25" customHeight="1" x14ac:dyDescent="0.25">
      <c r="A66" s="111">
        <v>7135</v>
      </c>
      <c r="B66" s="110" t="s">
        <v>63</v>
      </c>
      <c r="C66" s="111" t="s">
        <v>64</v>
      </c>
      <c r="D66" s="112">
        <v>40</v>
      </c>
      <c r="E66" s="112" t="s">
        <v>18</v>
      </c>
      <c r="F66" s="112">
        <v>30</v>
      </c>
      <c r="G66" s="113" t="s">
        <v>18</v>
      </c>
      <c r="H66" s="113">
        <v>20</v>
      </c>
      <c r="I66" s="113">
        <v>10</v>
      </c>
      <c r="J66" s="112">
        <v>80</v>
      </c>
      <c r="K66" s="112">
        <f t="shared" si="5"/>
        <v>150</v>
      </c>
      <c r="L66" s="112">
        <v>6</v>
      </c>
    </row>
    <row r="67" spans="1:12" ht="19.5" customHeight="1" x14ac:dyDescent="0.25">
      <c r="A67" s="111">
        <v>7136</v>
      </c>
      <c r="B67" s="110" t="s">
        <v>62</v>
      </c>
      <c r="C67" s="111" t="s">
        <v>44</v>
      </c>
      <c r="D67" s="112">
        <v>40</v>
      </c>
      <c r="E67" s="112" t="s">
        <v>18</v>
      </c>
      <c r="F67" s="112">
        <v>30</v>
      </c>
      <c r="G67" s="113" t="s">
        <v>18</v>
      </c>
      <c r="H67" s="113">
        <v>20</v>
      </c>
      <c r="I67" s="113">
        <v>10</v>
      </c>
      <c r="J67" s="112">
        <v>80</v>
      </c>
      <c r="K67" s="112">
        <f t="shared" si="5"/>
        <v>150</v>
      </c>
      <c r="L67" s="112">
        <v>6</v>
      </c>
    </row>
    <row r="68" spans="1:12" ht="36.75" customHeight="1" x14ac:dyDescent="0.25">
      <c r="A68" s="111">
        <v>7388</v>
      </c>
      <c r="B68" s="110" t="s">
        <v>166</v>
      </c>
      <c r="C68" s="111" t="s">
        <v>167</v>
      </c>
      <c r="D68" s="112">
        <v>35</v>
      </c>
      <c r="E68" s="112" t="s">
        <v>18</v>
      </c>
      <c r="F68" s="112">
        <v>30</v>
      </c>
      <c r="G68" s="113" t="s">
        <v>18</v>
      </c>
      <c r="H68" s="113">
        <v>15</v>
      </c>
      <c r="I68" s="113">
        <v>15</v>
      </c>
      <c r="J68" s="112">
        <v>85</v>
      </c>
      <c r="K68" s="112">
        <f t="shared" si="5"/>
        <v>150</v>
      </c>
      <c r="L68" s="112">
        <v>6</v>
      </c>
    </row>
    <row r="69" spans="1:12" ht="15.75" x14ac:dyDescent="0.25">
      <c r="A69" s="111">
        <v>7139</v>
      </c>
      <c r="B69" s="110" t="s">
        <v>168</v>
      </c>
      <c r="C69" s="111" t="s">
        <v>169</v>
      </c>
      <c r="D69" s="112">
        <v>30</v>
      </c>
      <c r="E69" s="112" t="s">
        <v>18</v>
      </c>
      <c r="F69" s="112">
        <v>20</v>
      </c>
      <c r="G69" s="113" t="s">
        <v>18</v>
      </c>
      <c r="H69" s="113">
        <v>10</v>
      </c>
      <c r="I69" s="113">
        <v>10</v>
      </c>
      <c r="J69" s="112">
        <v>50</v>
      </c>
      <c r="K69" s="112">
        <f t="shared" si="5"/>
        <v>100</v>
      </c>
      <c r="L69" s="112">
        <v>4</v>
      </c>
    </row>
    <row r="70" spans="1:12" ht="15.75" x14ac:dyDescent="0.25">
      <c r="A70" s="111">
        <v>7389</v>
      </c>
      <c r="B70" s="110" t="s">
        <v>170</v>
      </c>
      <c r="C70" s="111" t="s">
        <v>171</v>
      </c>
      <c r="D70" s="112" t="s">
        <v>18</v>
      </c>
      <c r="E70" s="112" t="s">
        <v>18</v>
      </c>
      <c r="F70" s="112">
        <v>25</v>
      </c>
      <c r="G70" s="113" t="s">
        <v>18</v>
      </c>
      <c r="H70" s="113" t="s">
        <v>18</v>
      </c>
      <c r="I70" s="113">
        <v>25</v>
      </c>
      <c r="J70" s="112">
        <v>75</v>
      </c>
      <c r="K70" s="112">
        <f t="shared" si="5"/>
        <v>100</v>
      </c>
      <c r="L70" s="112">
        <v>4</v>
      </c>
    </row>
    <row r="71" spans="1:12" ht="15.75" x14ac:dyDescent="0.25">
      <c r="A71" s="332" t="s">
        <v>29</v>
      </c>
      <c r="B71" s="333"/>
      <c r="C71" s="334"/>
      <c r="D71" s="114">
        <f t="shared" ref="D71:J71" si="6">SUM(D65:D70)</f>
        <v>175</v>
      </c>
      <c r="E71" s="114">
        <f t="shared" si="6"/>
        <v>0</v>
      </c>
      <c r="F71" s="114">
        <f t="shared" si="6"/>
        <v>155</v>
      </c>
      <c r="G71" s="115">
        <f t="shared" si="6"/>
        <v>0</v>
      </c>
      <c r="H71" s="115">
        <f t="shared" si="6"/>
        <v>80</v>
      </c>
      <c r="I71" s="115">
        <f t="shared" si="6"/>
        <v>75</v>
      </c>
      <c r="J71" s="114">
        <f t="shared" si="6"/>
        <v>420</v>
      </c>
      <c r="K71" s="114">
        <f t="shared" si="5"/>
        <v>750</v>
      </c>
      <c r="L71" s="114">
        <f>SUM(L65:L70)</f>
        <v>30</v>
      </c>
    </row>
    <row r="72" spans="1:12" ht="15.75" x14ac:dyDescent="0.25">
      <c r="A72" s="332" t="s">
        <v>30</v>
      </c>
      <c r="B72" s="333"/>
      <c r="C72" s="334"/>
      <c r="D72" s="116">
        <f>D71/K71</f>
        <v>0.23333333333333334</v>
      </c>
      <c r="E72" s="116">
        <f>E71/K71</f>
        <v>0</v>
      </c>
      <c r="F72" s="116">
        <f>F71/K71</f>
        <v>0.20666666666666667</v>
      </c>
      <c r="G72" s="117">
        <f>G71/K71</f>
        <v>0</v>
      </c>
      <c r="H72" s="117">
        <f>H71/K71</f>
        <v>0.10666666666666667</v>
      </c>
      <c r="I72" s="117">
        <f>I71/K71</f>
        <v>0.1</v>
      </c>
      <c r="J72" s="116">
        <f>J71/K71</f>
        <v>0.56000000000000005</v>
      </c>
      <c r="K72" s="116">
        <f t="shared" si="5"/>
        <v>1</v>
      </c>
      <c r="L72" s="118"/>
    </row>
    <row r="73" spans="1:12" ht="15.75" x14ac:dyDescent="0.25">
      <c r="A73" s="273" t="s">
        <v>520</v>
      </c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</row>
    <row r="74" spans="1:12" ht="21.75" customHeight="1" x14ac:dyDescent="0.25">
      <c r="A74" s="274" t="s">
        <v>143</v>
      </c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1:12" ht="31.5" customHeight="1" x14ac:dyDescent="0.25">
      <c r="A75" s="329" t="s">
        <v>72</v>
      </c>
      <c r="B75" s="330"/>
      <c r="C75" s="330"/>
      <c r="D75" s="330"/>
      <c r="E75" s="330"/>
      <c r="F75" s="330"/>
      <c r="G75" s="330"/>
      <c r="H75" s="330"/>
      <c r="I75" s="330"/>
      <c r="J75" s="330"/>
      <c r="K75" s="330"/>
      <c r="L75" s="331"/>
    </row>
    <row r="76" spans="1:12" ht="49.5" customHeight="1" x14ac:dyDescent="0.25">
      <c r="A76" s="336" t="s">
        <v>3</v>
      </c>
      <c r="B76" s="336" t="s">
        <v>4</v>
      </c>
      <c r="C76" s="336" t="s">
        <v>5</v>
      </c>
      <c r="D76" s="369" t="s">
        <v>6</v>
      </c>
      <c r="E76" s="370"/>
      <c r="F76" s="370"/>
      <c r="G76" s="370"/>
      <c r="H76" s="370"/>
      <c r="I76" s="371"/>
      <c r="J76" s="372" t="s">
        <v>7</v>
      </c>
      <c r="K76" s="372" t="s">
        <v>8</v>
      </c>
      <c r="L76" s="372" t="s">
        <v>9</v>
      </c>
    </row>
    <row r="77" spans="1:12" ht="24.75" customHeight="1" x14ac:dyDescent="0.25">
      <c r="A77" s="337"/>
      <c r="B77" s="337"/>
      <c r="C77" s="337"/>
      <c r="D77" s="108" t="s">
        <v>10</v>
      </c>
      <c r="E77" s="108" t="s">
        <v>11</v>
      </c>
      <c r="F77" s="108" t="s">
        <v>12</v>
      </c>
      <c r="G77" s="109" t="s">
        <v>13</v>
      </c>
      <c r="H77" s="109" t="s">
        <v>14</v>
      </c>
      <c r="I77" s="109" t="s">
        <v>15</v>
      </c>
      <c r="J77" s="373"/>
      <c r="K77" s="373"/>
      <c r="L77" s="373"/>
    </row>
    <row r="78" spans="1:12" ht="30.75" customHeight="1" x14ac:dyDescent="0.25">
      <c r="A78" s="135">
        <v>7150</v>
      </c>
      <c r="B78" s="136" t="s">
        <v>59</v>
      </c>
      <c r="C78" s="135" t="s">
        <v>60</v>
      </c>
      <c r="D78" s="137">
        <v>25</v>
      </c>
      <c r="E78" s="137" t="s">
        <v>18</v>
      </c>
      <c r="F78" s="137">
        <v>15</v>
      </c>
      <c r="G78" s="138">
        <v>15</v>
      </c>
      <c r="H78" s="138" t="s">
        <v>18</v>
      </c>
      <c r="I78" s="138" t="s">
        <v>18</v>
      </c>
      <c r="J78" s="137">
        <v>35</v>
      </c>
      <c r="K78" s="137">
        <f t="shared" ref="K78:K83" si="7">SUM(D78,E78,F78,J78)</f>
        <v>75</v>
      </c>
      <c r="L78" s="137">
        <v>3</v>
      </c>
    </row>
    <row r="79" spans="1:12" ht="50.25" customHeight="1" x14ac:dyDescent="0.25">
      <c r="A79" s="111">
        <v>7398</v>
      </c>
      <c r="B79" s="120" t="s">
        <v>74</v>
      </c>
      <c r="C79" s="111" t="s">
        <v>46</v>
      </c>
      <c r="D79" s="112">
        <v>40</v>
      </c>
      <c r="E79" s="112" t="s">
        <v>18</v>
      </c>
      <c r="F79" s="112">
        <v>30</v>
      </c>
      <c r="G79" s="113" t="s">
        <v>18</v>
      </c>
      <c r="H79" s="113">
        <v>25</v>
      </c>
      <c r="I79" s="113">
        <v>5</v>
      </c>
      <c r="J79" s="112">
        <v>80</v>
      </c>
      <c r="K79" s="112">
        <f t="shared" si="7"/>
        <v>150</v>
      </c>
      <c r="L79" s="112">
        <v>6</v>
      </c>
    </row>
    <row r="80" spans="1:12" ht="25.5" customHeight="1" x14ac:dyDescent="0.25">
      <c r="A80" s="111">
        <v>7318</v>
      </c>
      <c r="B80" s="110" t="s">
        <v>172</v>
      </c>
      <c r="C80" s="111" t="s">
        <v>173</v>
      </c>
      <c r="D80" s="112">
        <v>40</v>
      </c>
      <c r="E80" s="112" t="s">
        <v>18</v>
      </c>
      <c r="F80" s="112">
        <v>30</v>
      </c>
      <c r="G80" s="113" t="s">
        <v>18</v>
      </c>
      <c r="H80" s="113">
        <v>30</v>
      </c>
      <c r="I80" s="113" t="s">
        <v>18</v>
      </c>
      <c r="J80" s="112">
        <v>80</v>
      </c>
      <c r="K80" s="112">
        <f t="shared" si="7"/>
        <v>150</v>
      </c>
      <c r="L80" s="112">
        <v>6</v>
      </c>
    </row>
    <row r="81" spans="1:12" ht="15.75" x14ac:dyDescent="0.25">
      <c r="A81" s="111">
        <v>7144</v>
      </c>
      <c r="B81" s="110" t="s">
        <v>174</v>
      </c>
      <c r="C81" s="111" t="s">
        <v>171</v>
      </c>
      <c r="D81" s="112">
        <v>30</v>
      </c>
      <c r="E81" s="112" t="s">
        <v>18</v>
      </c>
      <c r="F81" s="112">
        <v>20</v>
      </c>
      <c r="G81" s="113" t="s">
        <v>18</v>
      </c>
      <c r="H81" s="113">
        <v>10</v>
      </c>
      <c r="I81" s="113">
        <v>10</v>
      </c>
      <c r="J81" s="112">
        <v>50</v>
      </c>
      <c r="K81" s="112">
        <f t="shared" si="7"/>
        <v>100</v>
      </c>
      <c r="L81" s="112">
        <v>4</v>
      </c>
    </row>
    <row r="82" spans="1:12" ht="47.25" x14ac:dyDescent="0.25">
      <c r="A82" s="111">
        <v>7149</v>
      </c>
      <c r="B82" s="110" t="s">
        <v>175</v>
      </c>
      <c r="C82" s="111" t="s">
        <v>44</v>
      </c>
      <c r="D82" s="112">
        <v>25</v>
      </c>
      <c r="E82" s="112" t="s">
        <v>18</v>
      </c>
      <c r="F82" s="112">
        <v>15</v>
      </c>
      <c r="G82" s="113" t="s">
        <v>18</v>
      </c>
      <c r="H82" s="113">
        <v>7</v>
      </c>
      <c r="I82" s="113">
        <v>8</v>
      </c>
      <c r="J82" s="112">
        <v>60</v>
      </c>
      <c r="K82" s="112">
        <f t="shared" si="7"/>
        <v>100</v>
      </c>
      <c r="L82" s="112">
        <v>4</v>
      </c>
    </row>
    <row r="83" spans="1:12" ht="31.5" x14ac:dyDescent="0.25">
      <c r="A83" s="111">
        <v>7349</v>
      </c>
      <c r="B83" s="110" t="s">
        <v>176</v>
      </c>
      <c r="C83" s="111" t="s">
        <v>96</v>
      </c>
      <c r="D83" s="112">
        <v>25</v>
      </c>
      <c r="E83" s="112" t="s">
        <v>18</v>
      </c>
      <c r="F83" s="112">
        <v>15</v>
      </c>
      <c r="G83" s="113" t="s">
        <v>18</v>
      </c>
      <c r="H83" s="113" t="s">
        <v>18</v>
      </c>
      <c r="I83" s="113">
        <v>15</v>
      </c>
      <c r="J83" s="112">
        <v>35</v>
      </c>
      <c r="K83" s="112">
        <f t="shared" si="7"/>
        <v>75</v>
      </c>
      <c r="L83" s="112">
        <v>3</v>
      </c>
    </row>
    <row r="84" spans="1:12" ht="21.75" customHeight="1" x14ac:dyDescent="0.25">
      <c r="A84" s="332" t="s">
        <v>29</v>
      </c>
      <c r="B84" s="333"/>
      <c r="C84" s="334"/>
      <c r="D84" s="114">
        <f t="shared" ref="D84:L84" si="8">SUM(D78:D79,D80:D83)</f>
        <v>185</v>
      </c>
      <c r="E84" s="114">
        <f t="shared" si="8"/>
        <v>0</v>
      </c>
      <c r="F84" s="114">
        <f t="shared" si="8"/>
        <v>125</v>
      </c>
      <c r="G84" s="151">
        <f t="shared" si="8"/>
        <v>15</v>
      </c>
      <c r="H84" s="151">
        <f t="shared" si="8"/>
        <v>72</v>
      </c>
      <c r="I84" s="151">
        <f t="shared" si="8"/>
        <v>38</v>
      </c>
      <c r="J84" s="114">
        <f t="shared" si="8"/>
        <v>340</v>
      </c>
      <c r="K84" s="114">
        <f t="shared" si="8"/>
        <v>650</v>
      </c>
      <c r="L84" s="114">
        <f t="shared" si="8"/>
        <v>26</v>
      </c>
    </row>
    <row r="85" spans="1:12" ht="32.25" customHeight="1" x14ac:dyDescent="0.25">
      <c r="A85" s="332" t="s">
        <v>30</v>
      </c>
      <c r="B85" s="333"/>
      <c r="C85" s="334"/>
      <c r="D85" s="116">
        <f>D84/K84</f>
        <v>0.2846153846153846</v>
      </c>
      <c r="E85" s="116">
        <f>E84/K84</f>
        <v>0</v>
      </c>
      <c r="F85" s="116">
        <f>F84/K84</f>
        <v>0.19230769230769232</v>
      </c>
      <c r="G85" s="117">
        <f>G84/K84</f>
        <v>2.3076923076923078E-2</v>
      </c>
      <c r="H85" s="117">
        <f>H84/K84</f>
        <v>0.11076923076923077</v>
      </c>
      <c r="I85" s="117">
        <f>I84/K84</f>
        <v>5.8461538461538461E-2</v>
      </c>
      <c r="J85" s="116">
        <f>J84/K84</f>
        <v>0.52307692307692311</v>
      </c>
      <c r="K85" s="116">
        <f>SUM(D85,E85,F85,J85)</f>
        <v>1</v>
      </c>
      <c r="L85" s="118"/>
    </row>
    <row r="86" spans="1:12" ht="21" customHeight="1" x14ac:dyDescent="0.25">
      <c r="A86" s="342" t="s">
        <v>76</v>
      </c>
      <c r="B86" s="343"/>
      <c r="C86" s="343"/>
      <c r="D86" s="344" t="s">
        <v>77</v>
      </c>
      <c r="E86" s="344"/>
      <c r="F86" s="344"/>
      <c r="G86" s="344"/>
      <c r="H86" s="344"/>
      <c r="I86" s="344"/>
      <c r="J86" s="344"/>
      <c r="K86" s="345"/>
      <c r="L86" s="121">
        <v>4</v>
      </c>
    </row>
    <row r="87" spans="1:12" ht="17.25" customHeight="1" x14ac:dyDescent="0.25">
      <c r="A87" s="122">
        <v>7147</v>
      </c>
      <c r="B87" s="123" t="s">
        <v>78</v>
      </c>
      <c r="C87" s="122" t="s">
        <v>79</v>
      </c>
      <c r="D87" s="124">
        <v>30</v>
      </c>
      <c r="E87" s="124" t="s">
        <v>18</v>
      </c>
      <c r="F87" s="124">
        <v>20</v>
      </c>
      <c r="G87" s="124">
        <v>20</v>
      </c>
      <c r="H87" s="124" t="s">
        <v>18</v>
      </c>
      <c r="I87" s="124" t="s">
        <v>18</v>
      </c>
      <c r="J87" s="124">
        <v>50</v>
      </c>
      <c r="K87" s="124">
        <f>SUM(D87,E87,F87,J87)</f>
        <v>100</v>
      </c>
      <c r="L87" s="124">
        <v>4</v>
      </c>
    </row>
    <row r="88" spans="1:12" ht="30" customHeight="1" x14ac:dyDescent="0.25">
      <c r="A88" s="122">
        <v>7271</v>
      </c>
      <c r="B88" s="123" t="s">
        <v>80</v>
      </c>
      <c r="C88" s="122" t="s">
        <v>81</v>
      </c>
      <c r="D88" s="124">
        <v>30</v>
      </c>
      <c r="E88" s="124" t="s">
        <v>18</v>
      </c>
      <c r="F88" s="124">
        <v>20</v>
      </c>
      <c r="G88" s="124">
        <v>20</v>
      </c>
      <c r="H88" s="124" t="s">
        <v>18</v>
      </c>
      <c r="I88" s="124" t="s">
        <v>18</v>
      </c>
      <c r="J88" s="124">
        <v>50</v>
      </c>
      <c r="K88" s="124">
        <f>SUM(D88,E88,F88,J88)</f>
        <v>100</v>
      </c>
      <c r="L88" s="124">
        <v>4</v>
      </c>
    </row>
    <row r="89" spans="1:12" ht="15.75" x14ac:dyDescent="0.25">
      <c r="A89" s="122">
        <v>7110</v>
      </c>
      <c r="B89" s="123" t="s">
        <v>82</v>
      </c>
      <c r="C89" s="122" t="s">
        <v>83</v>
      </c>
      <c r="D89" s="124">
        <v>30</v>
      </c>
      <c r="E89" s="124" t="s">
        <v>18</v>
      </c>
      <c r="F89" s="124">
        <v>20</v>
      </c>
      <c r="G89" s="124">
        <v>20</v>
      </c>
      <c r="H89" s="124" t="s">
        <v>18</v>
      </c>
      <c r="I89" s="124" t="s">
        <v>18</v>
      </c>
      <c r="J89" s="124">
        <v>50</v>
      </c>
      <c r="K89" s="124">
        <f>SUM(D89,E89,F89,J89)</f>
        <v>100</v>
      </c>
      <c r="L89" s="124">
        <v>4</v>
      </c>
    </row>
    <row r="90" spans="1:12" ht="15.75" x14ac:dyDescent="0.25">
      <c r="A90" s="122">
        <v>7361</v>
      </c>
      <c r="B90" s="123" t="s">
        <v>84</v>
      </c>
      <c r="C90" s="122" t="s">
        <v>85</v>
      </c>
      <c r="D90" s="124">
        <v>30</v>
      </c>
      <c r="E90" s="124" t="s">
        <v>18</v>
      </c>
      <c r="F90" s="124">
        <v>20</v>
      </c>
      <c r="G90" s="124">
        <v>20</v>
      </c>
      <c r="H90" s="124" t="s">
        <v>18</v>
      </c>
      <c r="I90" s="124" t="s">
        <v>18</v>
      </c>
      <c r="J90" s="124">
        <v>50</v>
      </c>
      <c r="K90" s="124">
        <f>SUM(D90,E90,F90,J90)</f>
        <v>100</v>
      </c>
      <c r="L90" s="124">
        <v>4</v>
      </c>
    </row>
    <row r="91" spans="1:12" ht="31.5" x14ac:dyDescent="0.25">
      <c r="A91" s="122" t="s">
        <v>86</v>
      </c>
      <c r="B91" s="123" t="s">
        <v>87</v>
      </c>
      <c r="C91" s="122" t="s">
        <v>40</v>
      </c>
      <c r="D91" s="124">
        <v>30</v>
      </c>
      <c r="E91" s="124" t="s">
        <v>18</v>
      </c>
      <c r="F91" s="124">
        <v>20</v>
      </c>
      <c r="G91" s="124">
        <v>20</v>
      </c>
      <c r="H91" s="124" t="s">
        <v>18</v>
      </c>
      <c r="I91" s="124" t="s">
        <v>18</v>
      </c>
      <c r="J91" s="124">
        <v>50</v>
      </c>
      <c r="K91" s="124">
        <f>SUM(D91,E91,F91,J91)</f>
        <v>100</v>
      </c>
      <c r="L91" s="124">
        <v>4</v>
      </c>
    </row>
    <row r="92" spans="1:12" ht="15.75" x14ac:dyDescent="0.25">
      <c r="A92" s="332" t="s">
        <v>88</v>
      </c>
      <c r="B92" s="333"/>
      <c r="C92" s="333"/>
      <c r="D92" s="333"/>
      <c r="E92" s="333"/>
      <c r="F92" s="333"/>
      <c r="G92" s="333"/>
      <c r="H92" s="333"/>
      <c r="I92" s="333"/>
      <c r="J92" s="333"/>
      <c r="K92" s="334"/>
      <c r="L92" s="114">
        <v>30</v>
      </c>
    </row>
    <row r="93" spans="1:12" ht="15.75" x14ac:dyDescent="0.25">
      <c r="A93" s="346" t="s">
        <v>89</v>
      </c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8"/>
    </row>
    <row r="94" spans="1:12" ht="15.75" x14ac:dyDescent="0.25">
      <c r="A94" s="349" t="s">
        <v>90</v>
      </c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50"/>
    </row>
    <row r="95" spans="1:12" ht="15.75" x14ac:dyDescent="0.25">
      <c r="A95" s="349" t="s">
        <v>91</v>
      </c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50"/>
    </row>
    <row r="96" spans="1:12" ht="15.75" x14ac:dyDescent="0.25">
      <c r="A96" s="351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3"/>
    </row>
    <row r="97" spans="1:12" ht="15.75" x14ac:dyDescent="0.25">
      <c r="A97" s="328"/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</row>
    <row r="98" spans="1:12" ht="26.25" customHeight="1" x14ac:dyDescent="0.25">
      <c r="A98" s="329" t="s">
        <v>92</v>
      </c>
      <c r="B98" s="330"/>
      <c r="C98" s="330"/>
      <c r="D98" s="330"/>
      <c r="E98" s="330"/>
      <c r="F98" s="330"/>
      <c r="G98" s="330"/>
      <c r="H98" s="330"/>
      <c r="I98" s="330"/>
      <c r="J98" s="330"/>
      <c r="K98" s="330"/>
      <c r="L98" s="331"/>
    </row>
    <row r="99" spans="1:12" ht="19.5" customHeight="1" x14ac:dyDescent="0.25">
      <c r="A99" s="336" t="s">
        <v>3</v>
      </c>
      <c r="B99" s="336" t="s">
        <v>4</v>
      </c>
      <c r="C99" s="336" t="s">
        <v>5</v>
      </c>
      <c r="D99" s="369" t="s">
        <v>6</v>
      </c>
      <c r="E99" s="370"/>
      <c r="F99" s="370"/>
      <c r="G99" s="370"/>
      <c r="H99" s="370"/>
      <c r="I99" s="371"/>
      <c r="J99" s="372" t="s">
        <v>7</v>
      </c>
      <c r="K99" s="372" t="s">
        <v>8</v>
      </c>
      <c r="L99" s="372" t="s">
        <v>9</v>
      </c>
    </row>
    <row r="100" spans="1:12" ht="21.75" customHeight="1" x14ac:dyDescent="0.25">
      <c r="A100" s="337"/>
      <c r="B100" s="337"/>
      <c r="C100" s="337"/>
      <c r="D100" s="108" t="s">
        <v>10</v>
      </c>
      <c r="E100" s="108" t="s">
        <v>11</v>
      </c>
      <c r="F100" s="108" t="s">
        <v>12</v>
      </c>
      <c r="G100" s="109" t="s">
        <v>13</v>
      </c>
      <c r="H100" s="109" t="s">
        <v>14</v>
      </c>
      <c r="I100" s="109" t="s">
        <v>15</v>
      </c>
      <c r="J100" s="373"/>
      <c r="K100" s="373"/>
      <c r="L100" s="373"/>
    </row>
    <row r="101" spans="1:12" ht="32.25" customHeight="1" x14ac:dyDescent="0.25">
      <c r="A101" s="111">
        <v>7141</v>
      </c>
      <c r="B101" s="110" t="s">
        <v>177</v>
      </c>
      <c r="C101" s="111" t="s">
        <v>178</v>
      </c>
      <c r="D101" s="112">
        <v>25</v>
      </c>
      <c r="E101" s="112" t="s">
        <v>18</v>
      </c>
      <c r="F101" s="112">
        <v>15</v>
      </c>
      <c r="G101" s="113" t="s">
        <v>18</v>
      </c>
      <c r="H101" s="113">
        <v>10</v>
      </c>
      <c r="I101" s="113">
        <v>5</v>
      </c>
      <c r="J101" s="112">
        <v>35</v>
      </c>
      <c r="K101" s="112">
        <f t="shared" ref="K101:K108" si="9">SUM(D101,E101,F101,J101)</f>
        <v>75</v>
      </c>
      <c r="L101" s="112">
        <v>3</v>
      </c>
    </row>
    <row r="102" spans="1:12" ht="14.25" customHeight="1" x14ac:dyDescent="0.25">
      <c r="A102" s="111">
        <v>7152</v>
      </c>
      <c r="B102" s="110" t="s">
        <v>179</v>
      </c>
      <c r="C102" s="111" t="s">
        <v>33</v>
      </c>
      <c r="D102" s="112">
        <v>25</v>
      </c>
      <c r="E102" s="112" t="s">
        <v>18</v>
      </c>
      <c r="F102" s="112">
        <v>15</v>
      </c>
      <c r="G102" s="113" t="s">
        <v>18</v>
      </c>
      <c r="H102" s="113">
        <v>10</v>
      </c>
      <c r="I102" s="113">
        <v>5</v>
      </c>
      <c r="J102" s="112">
        <v>35</v>
      </c>
      <c r="K102" s="112">
        <f t="shared" si="9"/>
        <v>75</v>
      </c>
      <c r="L102" s="112">
        <v>3</v>
      </c>
    </row>
    <row r="103" spans="1:12" ht="18.75" customHeight="1" x14ac:dyDescent="0.25">
      <c r="A103" s="111">
        <v>7151</v>
      </c>
      <c r="B103" s="110" t="s">
        <v>94</v>
      </c>
      <c r="C103" s="111" t="s">
        <v>42</v>
      </c>
      <c r="D103" s="112">
        <v>25</v>
      </c>
      <c r="E103" s="112" t="s">
        <v>18</v>
      </c>
      <c r="F103" s="112">
        <v>20</v>
      </c>
      <c r="G103" s="113" t="s">
        <v>18</v>
      </c>
      <c r="H103" s="113">
        <v>15</v>
      </c>
      <c r="I103" s="113">
        <v>5</v>
      </c>
      <c r="J103" s="112">
        <v>30</v>
      </c>
      <c r="K103" s="112">
        <f t="shared" si="9"/>
        <v>75</v>
      </c>
      <c r="L103" s="112">
        <v>3</v>
      </c>
    </row>
    <row r="104" spans="1:12" ht="15.75" x14ac:dyDescent="0.25">
      <c r="A104" s="111">
        <v>7186</v>
      </c>
      <c r="B104" s="110" t="s">
        <v>97</v>
      </c>
      <c r="C104" s="111" t="s">
        <v>49</v>
      </c>
      <c r="D104" s="112">
        <v>25</v>
      </c>
      <c r="E104" s="112" t="s">
        <v>18</v>
      </c>
      <c r="F104" s="112">
        <v>15</v>
      </c>
      <c r="G104" s="113" t="s">
        <v>98</v>
      </c>
      <c r="H104" s="113">
        <v>10</v>
      </c>
      <c r="I104" s="113">
        <v>5</v>
      </c>
      <c r="J104" s="112">
        <v>35</v>
      </c>
      <c r="K104" s="112">
        <f t="shared" si="9"/>
        <v>75</v>
      </c>
      <c r="L104" s="112">
        <v>3</v>
      </c>
    </row>
    <row r="105" spans="1:12" ht="15.75" x14ac:dyDescent="0.25">
      <c r="A105" s="111">
        <v>7391</v>
      </c>
      <c r="B105" s="110" t="s">
        <v>180</v>
      </c>
      <c r="C105" s="111" t="s">
        <v>171</v>
      </c>
      <c r="D105" s="112">
        <v>5</v>
      </c>
      <c r="E105" s="112" t="s">
        <v>18</v>
      </c>
      <c r="F105" s="112">
        <v>20</v>
      </c>
      <c r="G105" s="113" t="s">
        <v>18</v>
      </c>
      <c r="H105" s="113" t="s">
        <v>18</v>
      </c>
      <c r="I105" s="113">
        <v>20</v>
      </c>
      <c r="J105" s="112">
        <v>75</v>
      </c>
      <c r="K105" s="112">
        <f t="shared" si="9"/>
        <v>100</v>
      </c>
      <c r="L105" s="112">
        <v>4</v>
      </c>
    </row>
    <row r="106" spans="1:12" ht="29.25" customHeight="1" x14ac:dyDescent="0.25">
      <c r="A106" s="111">
        <v>7032</v>
      </c>
      <c r="B106" s="110" t="s">
        <v>100</v>
      </c>
      <c r="C106" s="111" t="s">
        <v>46</v>
      </c>
      <c r="D106" s="112">
        <v>30</v>
      </c>
      <c r="E106" s="112" t="s">
        <v>18</v>
      </c>
      <c r="F106" s="112">
        <v>10</v>
      </c>
      <c r="G106" s="113" t="s">
        <v>18</v>
      </c>
      <c r="H106" s="113">
        <v>10</v>
      </c>
      <c r="I106" s="113" t="s">
        <v>18</v>
      </c>
      <c r="J106" s="112">
        <v>60</v>
      </c>
      <c r="K106" s="112">
        <f t="shared" si="9"/>
        <v>100</v>
      </c>
      <c r="L106" s="112">
        <v>4</v>
      </c>
    </row>
    <row r="107" spans="1:12" ht="15.75" x14ac:dyDescent="0.25">
      <c r="A107" s="332" t="s">
        <v>29</v>
      </c>
      <c r="B107" s="333"/>
      <c r="C107" s="334"/>
      <c r="D107" s="114">
        <f t="shared" ref="D107:J107" si="10">SUM(D101:D106)</f>
        <v>135</v>
      </c>
      <c r="E107" s="114">
        <f t="shared" si="10"/>
        <v>0</v>
      </c>
      <c r="F107" s="114">
        <f t="shared" si="10"/>
        <v>95</v>
      </c>
      <c r="G107" s="115">
        <f t="shared" si="10"/>
        <v>0</v>
      </c>
      <c r="H107" s="115">
        <f t="shared" si="10"/>
        <v>55</v>
      </c>
      <c r="I107" s="115">
        <f t="shared" si="10"/>
        <v>40</v>
      </c>
      <c r="J107" s="114">
        <f t="shared" si="10"/>
        <v>270</v>
      </c>
      <c r="K107" s="114">
        <f t="shared" si="9"/>
        <v>500</v>
      </c>
      <c r="L107" s="114">
        <f>SUM(L101:L106)</f>
        <v>20</v>
      </c>
    </row>
    <row r="108" spans="1:12" ht="21" customHeight="1" x14ac:dyDescent="0.25">
      <c r="A108" s="332" t="s">
        <v>30</v>
      </c>
      <c r="B108" s="333"/>
      <c r="C108" s="334"/>
      <c r="D108" s="116">
        <f>D107/K107</f>
        <v>0.27</v>
      </c>
      <c r="E108" s="116">
        <f>E107/K107</f>
        <v>0</v>
      </c>
      <c r="F108" s="116">
        <f>F107/K107</f>
        <v>0.19</v>
      </c>
      <c r="G108" s="117">
        <f>G107/K107</f>
        <v>0</v>
      </c>
      <c r="H108" s="117">
        <f>H107/K107</f>
        <v>0.11</v>
      </c>
      <c r="I108" s="117">
        <f>I107/K107</f>
        <v>0.08</v>
      </c>
      <c r="J108" s="116">
        <f>J107/K107</f>
        <v>0.54</v>
      </c>
      <c r="K108" s="116">
        <f t="shared" si="9"/>
        <v>1</v>
      </c>
      <c r="L108" s="118"/>
    </row>
    <row r="109" spans="1:12" ht="27" customHeight="1" x14ac:dyDescent="0.25">
      <c r="A109" s="354" t="s">
        <v>101</v>
      </c>
      <c r="B109" s="355"/>
      <c r="C109" s="355"/>
      <c r="D109" s="340"/>
      <c r="E109" s="340"/>
      <c r="F109" s="340"/>
      <c r="G109" s="340"/>
      <c r="H109" s="340"/>
      <c r="I109" s="340"/>
      <c r="J109" s="340"/>
      <c r="K109" s="341"/>
      <c r="L109" s="121">
        <v>6</v>
      </c>
    </row>
    <row r="110" spans="1:12" ht="18.75" customHeight="1" x14ac:dyDescent="0.25">
      <c r="A110" s="342" t="s">
        <v>76</v>
      </c>
      <c r="B110" s="343"/>
      <c r="C110" s="343"/>
      <c r="D110" s="344" t="s">
        <v>77</v>
      </c>
      <c r="E110" s="344"/>
      <c r="F110" s="344"/>
      <c r="G110" s="344"/>
      <c r="H110" s="344"/>
      <c r="I110" s="344"/>
      <c r="J110" s="344"/>
      <c r="K110" s="345"/>
      <c r="L110" s="121">
        <v>4</v>
      </c>
    </row>
    <row r="111" spans="1:12" ht="16.5" customHeight="1" x14ac:dyDescent="0.25">
      <c r="A111" s="122">
        <v>7390</v>
      </c>
      <c r="B111" s="123" t="s">
        <v>181</v>
      </c>
      <c r="C111" s="122" t="s">
        <v>171</v>
      </c>
      <c r="D111" s="124" t="s">
        <v>18</v>
      </c>
      <c r="E111" s="124" t="s">
        <v>18</v>
      </c>
      <c r="F111" s="124">
        <v>10</v>
      </c>
      <c r="G111" s="124" t="s">
        <v>18</v>
      </c>
      <c r="H111" s="124" t="s">
        <v>18</v>
      </c>
      <c r="I111" s="124">
        <v>10</v>
      </c>
      <c r="J111" s="124">
        <v>90</v>
      </c>
      <c r="K111" s="124">
        <f>SUM(D111,E111,F111,J111)</f>
        <v>100</v>
      </c>
      <c r="L111" s="124">
        <v>4</v>
      </c>
    </row>
    <row r="112" spans="1:12" ht="15.75" customHeight="1" x14ac:dyDescent="0.25">
      <c r="A112" s="122">
        <v>7404</v>
      </c>
      <c r="B112" s="123" t="s">
        <v>102</v>
      </c>
      <c r="C112" s="122" t="s">
        <v>103</v>
      </c>
      <c r="D112" s="124">
        <v>30</v>
      </c>
      <c r="E112" s="124" t="s">
        <v>18</v>
      </c>
      <c r="F112" s="124">
        <v>20</v>
      </c>
      <c r="G112" s="124">
        <v>20</v>
      </c>
      <c r="H112" s="124" t="s">
        <v>18</v>
      </c>
      <c r="I112" s="124" t="s">
        <v>18</v>
      </c>
      <c r="J112" s="124">
        <v>50</v>
      </c>
      <c r="K112" s="124">
        <f>SUM(D112,E112,F112,J112)</f>
        <v>100</v>
      </c>
      <c r="L112" s="124">
        <v>4</v>
      </c>
    </row>
    <row r="113" spans="1:12" ht="31.5" x14ac:dyDescent="0.25">
      <c r="A113" s="122">
        <v>7165</v>
      </c>
      <c r="B113" s="123" t="s">
        <v>104</v>
      </c>
      <c r="C113" s="122" t="s">
        <v>105</v>
      </c>
      <c r="D113" s="124">
        <v>30</v>
      </c>
      <c r="E113" s="124" t="s">
        <v>18</v>
      </c>
      <c r="F113" s="124">
        <v>20</v>
      </c>
      <c r="G113" s="124">
        <v>20</v>
      </c>
      <c r="H113" s="124" t="s">
        <v>18</v>
      </c>
      <c r="I113" s="124" t="s">
        <v>18</v>
      </c>
      <c r="J113" s="124">
        <v>50</v>
      </c>
      <c r="K113" s="124">
        <f>SUM(D113,E113,F113,J113)</f>
        <v>100</v>
      </c>
      <c r="L113" s="124">
        <v>4</v>
      </c>
    </row>
    <row r="114" spans="1:12" ht="15.75" x14ac:dyDescent="0.25">
      <c r="A114" s="122">
        <v>7107</v>
      </c>
      <c r="B114" s="123" t="s">
        <v>106</v>
      </c>
      <c r="C114" s="122" t="s">
        <v>81</v>
      </c>
      <c r="D114" s="124">
        <v>30</v>
      </c>
      <c r="E114" s="124" t="s">
        <v>18</v>
      </c>
      <c r="F114" s="124">
        <v>20</v>
      </c>
      <c r="G114" s="124" t="s">
        <v>18</v>
      </c>
      <c r="H114" s="124">
        <v>20</v>
      </c>
      <c r="I114" s="124" t="s">
        <v>18</v>
      </c>
      <c r="J114" s="124">
        <v>50</v>
      </c>
      <c r="K114" s="124">
        <f>SUM(D114,E114,F114,J114)</f>
        <v>100</v>
      </c>
      <c r="L114" s="124">
        <v>4</v>
      </c>
    </row>
    <row r="115" spans="1:12" ht="15.75" x14ac:dyDescent="0.25">
      <c r="A115" s="122">
        <v>7320</v>
      </c>
      <c r="B115" s="123" t="s">
        <v>107</v>
      </c>
      <c r="C115" s="122" t="s">
        <v>108</v>
      </c>
      <c r="D115" s="124">
        <v>30</v>
      </c>
      <c r="E115" s="124" t="s">
        <v>18</v>
      </c>
      <c r="F115" s="124">
        <v>20</v>
      </c>
      <c r="G115" s="124">
        <v>20</v>
      </c>
      <c r="H115" s="124" t="s">
        <v>18</v>
      </c>
      <c r="I115" s="124" t="s">
        <v>18</v>
      </c>
      <c r="J115" s="124">
        <v>50</v>
      </c>
      <c r="K115" s="124">
        <f>SUM(D115,E115,F115,J115)</f>
        <v>100</v>
      </c>
      <c r="L115" s="124">
        <v>4</v>
      </c>
    </row>
    <row r="116" spans="1:12" ht="15.75" x14ac:dyDescent="0.25">
      <c r="A116" s="332" t="s">
        <v>88</v>
      </c>
      <c r="B116" s="333"/>
      <c r="C116" s="333"/>
      <c r="D116" s="333"/>
      <c r="E116" s="333"/>
      <c r="F116" s="333"/>
      <c r="G116" s="333"/>
      <c r="H116" s="333"/>
      <c r="I116" s="333"/>
      <c r="J116" s="333"/>
      <c r="K116" s="334"/>
      <c r="L116" s="114">
        <v>30</v>
      </c>
    </row>
    <row r="117" spans="1:12" ht="15.75" x14ac:dyDescent="0.25">
      <c r="A117" s="346" t="s">
        <v>89</v>
      </c>
      <c r="B117" s="347"/>
      <c r="C117" s="347"/>
      <c r="D117" s="347"/>
      <c r="E117" s="347"/>
      <c r="F117" s="347"/>
      <c r="G117" s="347"/>
      <c r="H117" s="347"/>
      <c r="I117" s="347"/>
      <c r="J117" s="347"/>
      <c r="K117" s="347"/>
      <c r="L117" s="348"/>
    </row>
    <row r="118" spans="1:12" ht="15.75" x14ac:dyDescent="0.25">
      <c r="A118" s="349" t="s">
        <v>109</v>
      </c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50"/>
    </row>
    <row r="119" spans="1:12" ht="15.75" x14ac:dyDescent="0.25">
      <c r="A119" s="349" t="s">
        <v>91</v>
      </c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50"/>
    </row>
    <row r="120" spans="1:12" ht="9.75" customHeight="1" x14ac:dyDescent="0.25">
      <c r="A120" s="351"/>
      <c r="B120" s="352"/>
      <c r="C120" s="352"/>
      <c r="D120" s="352"/>
      <c r="E120" s="352"/>
      <c r="F120" s="352"/>
      <c r="G120" s="352"/>
      <c r="H120" s="352"/>
      <c r="I120" s="352"/>
      <c r="J120" s="352"/>
      <c r="K120" s="352"/>
      <c r="L120" s="353"/>
    </row>
    <row r="121" spans="1:12" ht="29.25" customHeight="1" x14ac:dyDescent="0.25">
      <c r="A121" s="388" t="s">
        <v>110</v>
      </c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90"/>
    </row>
  </sheetData>
  <mergeCells count="98">
    <mergeCell ref="A118:L118"/>
    <mergeCell ref="A119:L119"/>
    <mergeCell ref="A120:L120"/>
    <mergeCell ref="A121:L121"/>
    <mergeCell ref="L99:L100"/>
    <mergeCell ref="A107:C107"/>
    <mergeCell ref="A108:C108"/>
    <mergeCell ref="A109:C109"/>
    <mergeCell ref="D109:K109"/>
    <mergeCell ref="A110:C110"/>
    <mergeCell ref="D110:K110"/>
    <mergeCell ref="A99:A100"/>
    <mergeCell ref="B99:B100"/>
    <mergeCell ref="C99:C100"/>
    <mergeCell ref="D99:I99"/>
    <mergeCell ref="J99:J100"/>
    <mergeCell ref="K99:K100"/>
    <mergeCell ref="A116:K116"/>
    <mergeCell ref="A117:L117"/>
    <mergeCell ref="A98:L98"/>
    <mergeCell ref="L76:L77"/>
    <mergeCell ref="A84:C84"/>
    <mergeCell ref="A85:C85"/>
    <mergeCell ref="A86:C86"/>
    <mergeCell ref="D86:K86"/>
    <mergeCell ref="A92:K92"/>
    <mergeCell ref="A93:L93"/>
    <mergeCell ref="A94:L94"/>
    <mergeCell ref="A95:L95"/>
    <mergeCell ref="A96:L96"/>
    <mergeCell ref="A97:L97"/>
    <mergeCell ref="A74:L74"/>
    <mergeCell ref="A73:L73"/>
    <mergeCell ref="A75:L75"/>
    <mergeCell ref="A76:A77"/>
    <mergeCell ref="B76:B77"/>
    <mergeCell ref="C76:C77"/>
    <mergeCell ref="D76:I76"/>
    <mergeCell ref="J76:J77"/>
    <mergeCell ref="K76:K77"/>
    <mergeCell ref="K63:K64"/>
    <mergeCell ref="L63:L64"/>
    <mergeCell ref="A71:C71"/>
    <mergeCell ref="A72:C72"/>
    <mergeCell ref="A63:A64"/>
    <mergeCell ref="B63:B64"/>
    <mergeCell ref="C63:C64"/>
    <mergeCell ref="D63:I63"/>
    <mergeCell ref="J63:J64"/>
    <mergeCell ref="A57:K57"/>
    <mergeCell ref="A58:L58"/>
    <mergeCell ref="A60:L60"/>
    <mergeCell ref="A61:L61"/>
    <mergeCell ref="A62:L62"/>
    <mergeCell ref="A59:L59"/>
    <mergeCell ref="L33:L34"/>
    <mergeCell ref="A38:C38"/>
    <mergeCell ref="A39:C39"/>
    <mergeCell ref="A40:C40"/>
    <mergeCell ref="D40:K40"/>
    <mergeCell ref="J33:J34"/>
    <mergeCell ref="K33:K34"/>
    <mergeCell ref="A41:C41"/>
    <mergeCell ref="A33:A34"/>
    <mergeCell ref="B33:B34"/>
    <mergeCell ref="C33:C34"/>
    <mergeCell ref="D33:I33"/>
    <mergeCell ref="A45:C45"/>
    <mergeCell ref="A49:C49"/>
    <mergeCell ref="A53:C53"/>
    <mergeCell ref="A32:L32"/>
    <mergeCell ref="L6:L7"/>
    <mergeCell ref="A14:C14"/>
    <mergeCell ref="A15:C15"/>
    <mergeCell ref="A16:L16"/>
    <mergeCell ref="A17:L17"/>
    <mergeCell ref="A18:A19"/>
    <mergeCell ref="B18:B19"/>
    <mergeCell ref="C18:C19"/>
    <mergeCell ref="D18:I18"/>
    <mergeCell ref="J18:J19"/>
    <mergeCell ref="K18:K19"/>
    <mergeCell ref="L18:L19"/>
    <mergeCell ref="A27:C27"/>
    <mergeCell ref="A28:C28"/>
    <mergeCell ref="A31:L31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A29:L29"/>
    <mergeCell ref="A30:L30"/>
  </mergeCells>
  <pageMargins left="0.7" right="0.7" top="0.75" bottom="0.75" header="0.3" footer="0.3"/>
  <pageSetup paperSize="9" scale="2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34"/>
  <sheetViews>
    <sheetView topLeftCell="A68" zoomScale="90" zoomScaleNormal="90" zoomScaleSheetLayoutView="50" zoomScalePageLayoutView="80" workbookViewId="0">
      <selection activeCell="A66" sqref="A66:L101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182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x14ac:dyDescent="0.25">
      <c r="A7" s="2">
        <v>7352</v>
      </c>
      <c r="B7" s="2" t="s">
        <v>16</v>
      </c>
      <c r="C7" s="3" t="s">
        <v>17</v>
      </c>
      <c r="D7" s="4">
        <v>40</v>
      </c>
      <c r="E7" s="4" t="s">
        <v>18</v>
      </c>
      <c r="F7" s="4">
        <v>30</v>
      </c>
      <c r="G7" s="66" t="s">
        <v>18</v>
      </c>
      <c r="H7" s="66">
        <v>30</v>
      </c>
      <c r="I7" s="66" t="s">
        <v>18</v>
      </c>
      <c r="J7" s="4">
        <v>55</v>
      </c>
      <c r="K7" s="4">
        <f t="shared" ref="K7:K14" si="0">SUM(D7,E7,F7,J7)</f>
        <v>125</v>
      </c>
      <c r="L7" s="4">
        <v>5</v>
      </c>
    </row>
    <row r="8" spans="1:12" x14ac:dyDescent="0.25">
      <c r="A8" s="2">
        <v>7339</v>
      </c>
      <c r="B8" s="2" t="s">
        <v>21</v>
      </c>
      <c r="C8" s="3" t="s">
        <v>22</v>
      </c>
      <c r="D8" s="4">
        <v>40</v>
      </c>
      <c r="E8" s="4" t="s">
        <v>18</v>
      </c>
      <c r="F8" s="4">
        <v>30</v>
      </c>
      <c r="G8" s="66">
        <v>4</v>
      </c>
      <c r="H8" s="66">
        <v>26</v>
      </c>
      <c r="I8" s="66" t="s">
        <v>18</v>
      </c>
      <c r="J8" s="4">
        <v>55</v>
      </c>
      <c r="K8" s="4">
        <f t="shared" si="0"/>
        <v>125</v>
      </c>
      <c r="L8" s="4">
        <v>5</v>
      </c>
    </row>
    <row r="9" spans="1:12" x14ac:dyDescent="0.25">
      <c r="A9" s="2">
        <v>7344</v>
      </c>
      <c r="B9" s="2" t="s">
        <v>23</v>
      </c>
      <c r="C9" s="3" t="s">
        <v>24</v>
      </c>
      <c r="D9" s="4">
        <v>40</v>
      </c>
      <c r="E9" s="4" t="s">
        <v>18</v>
      </c>
      <c r="F9" s="4">
        <v>30</v>
      </c>
      <c r="G9" s="66" t="s">
        <v>18</v>
      </c>
      <c r="H9" s="66">
        <v>20</v>
      </c>
      <c r="I9" s="66">
        <v>10</v>
      </c>
      <c r="J9" s="4">
        <v>55</v>
      </c>
      <c r="K9" s="4">
        <f t="shared" si="0"/>
        <v>125</v>
      </c>
      <c r="L9" s="4">
        <v>5</v>
      </c>
    </row>
    <row r="10" spans="1:12" x14ac:dyDescent="0.25">
      <c r="A10" s="3">
        <v>7067</v>
      </c>
      <c r="B10" s="2" t="s">
        <v>19</v>
      </c>
      <c r="C10" s="3" t="s">
        <v>20</v>
      </c>
      <c r="D10" s="4">
        <v>40</v>
      </c>
      <c r="E10" s="4" t="s">
        <v>18</v>
      </c>
      <c r="F10" s="4">
        <v>30</v>
      </c>
      <c r="G10" s="66" t="s">
        <v>18</v>
      </c>
      <c r="H10" s="66">
        <v>30</v>
      </c>
      <c r="I10" s="66" t="s">
        <v>18</v>
      </c>
      <c r="J10" s="4">
        <v>55</v>
      </c>
      <c r="K10" s="4">
        <f t="shared" si="0"/>
        <v>125</v>
      </c>
      <c r="L10" s="4">
        <v>5</v>
      </c>
    </row>
    <row r="11" spans="1:12" x14ac:dyDescent="0.25">
      <c r="A11" s="3">
        <v>7128</v>
      </c>
      <c r="B11" s="2" t="s">
        <v>150</v>
      </c>
      <c r="C11" s="3" t="s">
        <v>151</v>
      </c>
      <c r="D11" s="4">
        <v>35</v>
      </c>
      <c r="E11" s="4" t="s">
        <v>18</v>
      </c>
      <c r="F11" s="4">
        <v>25</v>
      </c>
      <c r="G11" s="66" t="s">
        <v>18</v>
      </c>
      <c r="H11" s="66">
        <v>25</v>
      </c>
      <c r="I11" s="66" t="s">
        <v>18</v>
      </c>
      <c r="J11" s="4">
        <v>65</v>
      </c>
      <c r="K11" s="4">
        <f t="shared" si="0"/>
        <v>125</v>
      </c>
      <c r="L11" s="4">
        <v>5</v>
      </c>
    </row>
    <row r="12" spans="1:12" x14ac:dyDescent="0.25">
      <c r="A12" s="3">
        <v>7130</v>
      </c>
      <c r="B12" s="2" t="s">
        <v>156</v>
      </c>
      <c r="C12" s="3" t="s">
        <v>145</v>
      </c>
      <c r="D12" s="4">
        <v>35</v>
      </c>
      <c r="E12" s="4" t="s">
        <v>18</v>
      </c>
      <c r="F12" s="4">
        <v>25</v>
      </c>
      <c r="G12" s="66">
        <v>10</v>
      </c>
      <c r="H12" s="66">
        <v>10</v>
      </c>
      <c r="I12" s="66">
        <v>5</v>
      </c>
      <c r="J12" s="4">
        <v>65</v>
      </c>
      <c r="K12" s="4">
        <f t="shared" si="0"/>
        <v>125</v>
      </c>
      <c r="L12" s="4">
        <v>5</v>
      </c>
    </row>
    <row r="13" spans="1:12" s="10" customFormat="1" ht="12.75" customHeight="1" x14ac:dyDescent="0.2">
      <c r="A13" s="285" t="s">
        <v>29</v>
      </c>
      <c r="B13" s="286"/>
      <c r="C13" s="287"/>
      <c r="D13" s="5">
        <f t="shared" ref="D13:J13" si="1">SUM(D7:D12)</f>
        <v>230</v>
      </c>
      <c r="E13" s="5">
        <f t="shared" si="1"/>
        <v>0</v>
      </c>
      <c r="F13" s="5">
        <f t="shared" si="1"/>
        <v>170</v>
      </c>
      <c r="G13" s="67">
        <f t="shared" si="1"/>
        <v>14</v>
      </c>
      <c r="H13" s="67">
        <f t="shared" si="1"/>
        <v>141</v>
      </c>
      <c r="I13" s="67">
        <f t="shared" si="1"/>
        <v>15</v>
      </c>
      <c r="J13" s="5">
        <f t="shared" si="1"/>
        <v>350</v>
      </c>
      <c r="K13" s="5">
        <f t="shared" si="0"/>
        <v>750</v>
      </c>
      <c r="L13" s="5">
        <f>SUM(L7:L12)</f>
        <v>30</v>
      </c>
    </row>
    <row r="14" spans="1:12" s="10" customFormat="1" ht="12.75" customHeight="1" x14ac:dyDescent="0.2">
      <c r="A14" s="285" t="s">
        <v>30</v>
      </c>
      <c r="B14" s="286"/>
      <c r="C14" s="287"/>
      <c r="D14" s="6">
        <f>D13/K13</f>
        <v>0.30666666666666664</v>
      </c>
      <c r="E14" s="6">
        <f>E13/K13</f>
        <v>0</v>
      </c>
      <c r="F14" s="6">
        <f>F13/K13</f>
        <v>0.22666666666666666</v>
      </c>
      <c r="G14" s="68">
        <f>G13/K13</f>
        <v>1.8666666666666668E-2</v>
      </c>
      <c r="H14" s="68">
        <f>H13/K13</f>
        <v>0.188</v>
      </c>
      <c r="I14" s="68">
        <f>I13/K13</f>
        <v>0.02</v>
      </c>
      <c r="J14" s="6">
        <f>J13/K13</f>
        <v>0.46666666666666667</v>
      </c>
      <c r="K14" s="6">
        <f t="shared" si="0"/>
        <v>1</v>
      </c>
      <c r="L14" s="7"/>
    </row>
    <row r="15" spans="1:12" s="10" customFormat="1" ht="12.75" x14ac:dyDescent="0.2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</row>
    <row r="16" spans="1:12" s="10" customFormat="1" ht="15" customHeight="1" x14ac:dyDescent="0.2">
      <c r="A16" s="278" t="s">
        <v>31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80"/>
    </row>
    <row r="17" spans="1:12" ht="15" customHeight="1" x14ac:dyDescent="0.25">
      <c r="A17" s="281" t="s">
        <v>3</v>
      </c>
      <c r="B17" s="283" t="s">
        <v>4</v>
      </c>
      <c r="C17" s="283" t="s">
        <v>5</v>
      </c>
      <c r="D17" s="284" t="s">
        <v>6</v>
      </c>
      <c r="E17" s="284"/>
      <c r="F17" s="284"/>
      <c r="G17" s="284"/>
      <c r="H17" s="284"/>
      <c r="I17" s="284"/>
      <c r="J17" s="284" t="s">
        <v>7</v>
      </c>
      <c r="K17" s="284" t="s">
        <v>8</v>
      </c>
      <c r="L17" s="284" t="s">
        <v>9</v>
      </c>
    </row>
    <row r="18" spans="1:12" x14ac:dyDescent="0.25">
      <c r="A18" s="282"/>
      <c r="B18" s="283"/>
      <c r="C18" s="283"/>
      <c r="D18" s="52" t="s">
        <v>10</v>
      </c>
      <c r="E18" s="52" t="s">
        <v>11</v>
      </c>
      <c r="F18" s="52" t="s">
        <v>12</v>
      </c>
      <c r="G18" s="65" t="s">
        <v>13</v>
      </c>
      <c r="H18" s="65" t="s">
        <v>14</v>
      </c>
      <c r="I18" s="65" t="s">
        <v>15</v>
      </c>
      <c r="J18" s="284"/>
      <c r="K18" s="284"/>
      <c r="L18" s="284"/>
    </row>
    <row r="19" spans="1:12" x14ac:dyDescent="0.25">
      <c r="A19" s="3">
        <v>7072</v>
      </c>
      <c r="B19" s="2" t="s">
        <v>34</v>
      </c>
      <c r="C19" s="3" t="s">
        <v>35</v>
      </c>
      <c r="D19" s="4">
        <v>40</v>
      </c>
      <c r="E19" s="4" t="s">
        <v>18</v>
      </c>
      <c r="F19" s="4">
        <v>30</v>
      </c>
      <c r="G19" s="66" t="s">
        <v>18</v>
      </c>
      <c r="H19" s="66">
        <v>25</v>
      </c>
      <c r="I19" s="66">
        <v>5</v>
      </c>
      <c r="J19" s="4">
        <v>80</v>
      </c>
      <c r="K19" s="4">
        <f t="shared" ref="K19:K26" si="2">SUM(D19,E19,F19,J19)</f>
        <v>150</v>
      </c>
      <c r="L19" s="4">
        <v>6</v>
      </c>
    </row>
    <row r="20" spans="1:12" x14ac:dyDescent="0.25">
      <c r="A20" s="2">
        <v>7164</v>
      </c>
      <c r="B20" s="2" t="s">
        <v>183</v>
      </c>
      <c r="C20" s="3" t="s">
        <v>69</v>
      </c>
      <c r="D20" s="4">
        <v>25</v>
      </c>
      <c r="E20" s="4" t="s">
        <v>18</v>
      </c>
      <c r="F20" s="4">
        <v>15</v>
      </c>
      <c r="G20" s="66" t="s">
        <v>18</v>
      </c>
      <c r="H20" s="66">
        <v>15</v>
      </c>
      <c r="I20" s="66" t="s">
        <v>18</v>
      </c>
      <c r="J20" s="4">
        <v>35</v>
      </c>
      <c r="K20" s="4">
        <f t="shared" si="2"/>
        <v>75</v>
      </c>
      <c r="L20" s="4">
        <v>3</v>
      </c>
    </row>
    <row r="21" spans="1:12" x14ac:dyDescent="0.25">
      <c r="A21" s="3">
        <v>7351</v>
      </c>
      <c r="B21" s="2" t="s">
        <v>184</v>
      </c>
      <c r="C21" s="3" t="s">
        <v>155</v>
      </c>
      <c r="D21" s="4">
        <v>25</v>
      </c>
      <c r="E21" s="4" t="s">
        <v>18</v>
      </c>
      <c r="F21" s="4">
        <v>15</v>
      </c>
      <c r="G21" s="66" t="s">
        <v>18</v>
      </c>
      <c r="H21" s="66">
        <v>10</v>
      </c>
      <c r="I21" s="66">
        <v>5</v>
      </c>
      <c r="J21" s="4">
        <v>35</v>
      </c>
      <c r="K21" s="4">
        <f t="shared" si="2"/>
        <v>75</v>
      </c>
      <c r="L21" s="4">
        <v>3</v>
      </c>
    </row>
    <row r="22" spans="1:12" x14ac:dyDescent="0.25">
      <c r="A22" s="3">
        <v>7328</v>
      </c>
      <c r="B22" s="2" t="s">
        <v>185</v>
      </c>
      <c r="C22" s="3" t="s">
        <v>151</v>
      </c>
      <c r="D22" s="4">
        <v>30</v>
      </c>
      <c r="E22" s="4" t="s">
        <v>18</v>
      </c>
      <c r="F22" s="4">
        <v>20</v>
      </c>
      <c r="G22" s="66" t="s">
        <v>18</v>
      </c>
      <c r="H22" s="66">
        <v>20</v>
      </c>
      <c r="I22" s="66" t="s">
        <v>18</v>
      </c>
      <c r="J22" s="4">
        <v>50</v>
      </c>
      <c r="K22" s="4">
        <f t="shared" si="2"/>
        <v>100</v>
      </c>
      <c r="L22" s="4">
        <v>4</v>
      </c>
    </row>
    <row r="23" spans="1:12" x14ac:dyDescent="0.25">
      <c r="A23" s="3">
        <v>7324</v>
      </c>
      <c r="B23" s="2" t="s">
        <v>186</v>
      </c>
      <c r="C23" s="3" t="s">
        <v>187</v>
      </c>
      <c r="D23" s="4">
        <v>30</v>
      </c>
      <c r="E23" s="4" t="s">
        <v>18</v>
      </c>
      <c r="F23" s="4">
        <v>20</v>
      </c>
      <c r="G23" s="66" t="s">
        <v>18</v>
      </c>
      <c r="H23" s="66">
        <v>20</v>
      </c>
      <c r="I23" s="66" t="s">
        <v>18</v>
      </c>
      <c r="J23" s="4">
        <v>50</v>
      </c>
      <c r="K23" s="4">
        <f t="shared" si="2"/>
        <v>100</v>
      </c>
      <c r="L23" s="4">
        <v>4</v>
      </c>
    </row>
    <row r="24" spans="1:12" x14ac:dyDescent="0.25">
      <c r="A24" s="3">
        <v>7392</v>
      </c>
      <c r="B24" s="2" t="s">
        <v>188</v>
      </c>
      <c r="C24" s="3" t="s">
        <v>189</v>
      </c>
      <c r="D24" s="4" t="s">
        <v>18</v>
      </c>
      <c r="E24" s="4" t="s">
        <v>18</v>
      </c>
      <c r="F24" s="4">
        <v>20</v>
      </c>
      <c r="G24" s="66" t="s">
        <v>18</v>
      </c>
      <c r="H24" s="66" t="s">
        <v>18</v>
      </c>
      <c r="I24" s="66">
        <v>20</v>
      </c>
      <c r="J24" s="4">
        <v>80</v>
      </c>
      <c r="K24" s="4">
        <f t="shared" si="2"/>
        <v>100</v>
      </c>
      <c r="L24" s="4">
        <v>4</v>
      </c>
    </row>
    <row r="25" spans="1:12" ht="15" customHeight="1" x14ac:dyDescent="0.25">
      <c r="A25" s="285" t="s">
        <v>29</v>
      </c>
      <c r="B25" s="286"/>
      <c r="C25" s="287"/>
      <c r="D25" s="5">
        <f t="shared" ref="D25:J25" si="3">SUM(D19:D24)</f>
        <v>150</v>
      </c>
      <c r="E25" s="5">
        <f t="shared" si="3"/>
        <v>0</v>
      </c>
      <c r="F25" s="5">
        <f t="shared" si="3"/>
        <v>120</v>
      </c>
      <c r="G25" s="67">
        <f t="shared" si="3"/>
        <v>0</v>
      </c>
      <c r="H25" s="67">
        <f t="shared" si="3"/>
        <v>90</v>
      </c>
      <c r="I25" s="67">
        <f t="shared" si="3"/>
        <v>30</v>
      </c>
      <c r="J25" s="5">
        <f t="shared" si="3"/>
        <v>330</v>
      </c>
      <c r="K25" s="5">
        <f t="shared" si="2"/>
        <v>600</v>
      </c>
      <c r="L25" s="5">
        <v>24</v>
      </c>
    </row>
    <row r="26" spans="1:12" ht="15" customHeight="1" x14ac:dyDescent="0.25">
      <c r="A26" s="285" t="s">
        <v>30</v>
      </c>
      <c r="B26" s="286"/>
      <c r="C26" s="287"/>
      <c r="D26" s="6">
        <f>D25/K25</f>
        <v>0.25</v>
      </c>
      <c r="E26" s="6">
        <f>E25/K25</f>
        <v>0</v>
      </c>
      <c r="F26" s="6">
        <f>F25/K25</f>
        <v>0.2</v>
      </c>
      <c r="G26" s="68">
        <f>G25/K25</f>
        <v>0</v>
      </c>
      <c r="H26" s="68">
        <f>H25/K25</f>
        <v>0.15</v>
      </c>
      <c r="I26" s="68">
        <f>I25/K25</f>
        <v>0.05</v>
      </c>
      <c r="J26" s="6">
        <f>J25/K25</f>
        <v>0.55000000000000004</v>
      </c>
      <c r="K26" s="6">
        <f t="shared" si="2"/>
        <v>1</v>
      </c>
      <c r="L26" s="7"/>
    </row>
    <row r="27" spans="1:12" s="51" customFormat="1" ht="15" customHeight="1" x14ac:dyDescent="0.2">
      <c r="A27" s="309" t="s">
        <v>101</v>
      </c>
      <c r="B27" s="310"/>
      <c r="C27" s="310"/>
      <c r="D27" s="291"/>
      <c r="E27" s="291"/>
      <c r="F27" s="291"/>
      <c r="G27" s="291"/>
      <c r="H27" s="291"/>
      <c r="I27" s="291"/>
      <c r="J27" s="291"/>
      <c r="K27" s="292"/>
      <c r="L27" s="8">
        <v>6</v>
      </c>
    </row>
    <row r="28" spans="1:12" ht="15" customHeight="1" x14ac:dyDescent="0.25">
      <c r="A28" s="285" t="s">
        <v>88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7"/>
      <c r="L28" s="5">
        <v>30</v>
      </c>
    </row>
    <row r="29" spans="1:12" ht="26.25" customHeight="1" x14ac:dyDescent="0.25">
      <c r="A29" s="306" t="s">
        <v>110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8"/>
    </row>
    <row r="30" spans="1:12" s="10" customFormat="1" ht="12.75" customHeight="1" x14ac:dyDescent="0.2">
      <c r="A30" s="51"/>
      <c r="B30" s="51"/>
      <c r="C30" s="51"/>
      <c r="D30" s="51"/>
      <c r="E30" s="51"/>
      <c r="F30" s="51"/>
      <c r="G30" s="85"/>
      <c r="H30" s="85"/>
      <c r="I30" s="85"/>
      <c r="J30" s="51"/>
      <c r="K30" s="51"/>
      <c r="L30" s="51"/>
    </row>
    <row r="31" spans="1:12" s="10" customFormat="1" ht="12.75" customHeight="1" x14ac:dyDescent="0.2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</row>
    <row r="32" spans="1:12" ht="15" customHeight="1" x14ac:dyDescent="0.25">
      <c r="A32" s="278" t="s">
        <v>47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80"/>
    </row>
    <row r="33" spans="1:12" x14ac:dyDescent="0.25">
      <c r="A33" s="281" t="s">
        <v>3</v>
      </c>
      <c r="B33" s="283" t="s">
        <v>4</v>
      </c>
      <c r="C33" s="283" t="s">
        <v>5</v>
      </c>
      <c r="D33" s="284" t="s">
        <v>6</v>
      </c>
      <c r="E33" s="284"/>
      <c r="F33" s="284"/>
      <c r="G33" s="284"/>
      <c r="H33" s="284"/>
      <c r="I33" s="284"/>
      <c r="J33" s="284" t="s">
        <v>7</v>
      </c>
      <c r="K33" s="284" t="s">
        <v>8</v>
      </c>
      <c r="L33" s="284" t="s">
        <v>9</v>
      </c>
    </row>
    <row r="34" spans="1:12" ht="15" customHeight="1" x14ac:dyDescent="0.25">
      <c r="A34" s="282"/>
      <c r="B34" s="283"/>
      <c r="C34" s="283"/>
      <c r="D34" s="52" t="s">
        <v>10</v>
      </c>
      <c r="E34" s="52" t="s">
        <v>11</v>
      </c>
      <c r="F34" s="52" t="s">
        <v>12</v>
      </c>
      <c r="G34" s="65" t="s">
        <v>13</v>
      </c>
      <c r="H34" s="65" t="s">
        <v>14</v>
      </c>
      <c r="I34" s="65" t="s">
        <v>15</v>
      </c>
      <c r="J34" s="284"/>
      <c r="K34" s="284"/>
      <c r="L34" s="284"/>
    </row>
    <row r="35" spans="1:12" ht="15" customHeight="1" x14ac:dyDescent="0.25">
      <c r="A35" s="3">
        <v>7129</v>
      </c>
      <c r="B35" s="2" t="s">
        <v>152</v>
      </c>
      <c r="C35" s="3" t="s">
        <v>42</v>
      </c>
      <c r="D35" s="4">
        <v>40</v>
      </c>
      <c r="E35" s="4" t="s">
        <v>18</v>
      </c>
      <c r="F35" s="4">
        <v>30</v>
      </c>
      <c r="G35" s="66" t="s">
        <v>18</v>
      </c>
      <c r="H35" s="66">
        <v>30</v>
      </c>
      <c r="I35" s="66" t="s">
        <v>18</v>
      </c>
      <c r="J35" s="4">
        <v>80</v>
      </c>
      <c r="K35" s="4">
        <f t="shared" ref="K35:K42" si="4">SUM(D35,E35,F35,J35)</f>
        <v>150</v>
      </c>
      <c r="L35" s="4">
        <v>6</v>
      </c>
    </row>
    <row r="36" spans="1:12" ht="15" customHeight="1" x14ac:dyDescent="0.25">
      <c r="A36" s="3">
        <v>7123</v>
      </c>
      <c r="B36" s="2" t="s">
        <v>48</v>
      </c>
      <c r="C36" s="3" t="s">
        <v>49</v>
      </c>
      <c r="D36" s="4">
        <v>30</v>
      </c>
      <c r="E36" s="4" t="s">
        <v>18</v>
      </c>
      <c r="F36" s="4">
        <v>20</v>
      </c>
      <c r="G36" s="66" t="s">
        <v>18</v>
      </c>
      <c r="H36" s="66">
        <v>20</v>
      </c>
      <c r="I36" s="66" t="s">
        <v>18</v>
      </c>
      <c r="J36" s="4">
        <v>50</v>
      </c>
      <c r="K36" s="4">
        <f t="shared" si="4"/>
        <v>100</v>
      </c>
      <c r="L36" s="4">
        <v>4</v>
      </c>
    </row>
    <row r="37" spans="1:12" ht="15" customHeight="1" x14ac:dyDescent="0.25">
      <c r="A37" s="3">
        <v>7070</v>
      </c>
      <c r="B37" s="2" t="s">
        <v>25</v>
      </c>
      <c r="C37" s="3" t="s">
        <v>26</v>
      </c>
      <c r="D37" s="4">
        <v>40</v>
      </c>
      <c r="E37" s="4" t="s">
        <v>18</v>
      </c>
      <c r="F37" s="4">
        <v>30</v>
      </c>
      <c r="G37" s="66" t="s">
        <v>18</v>
      </c>
      <c r="H37" s="66">
        <v>30</v>
      </c>
      <c r="I37" s="66" t="s">
        <v>18</v>
      </c>
      <c r="J37" s="4">
        <v>55</v>
      </c>
      <c r="K37" s="4">
        <f t="shared" si="4"/>
        <v>125</v>
      </c>
      <c r="L37" s="4">
        <v>5</v>
      </c>
    </row>
    <row r="38" spans="1:12" ht="15" customHeight="1" x14ac:dyDescent="0.25">
      <c r="A38" s="3">
        <v>7354</v>
      </c>
      <c r="B38" s="2" t="s">
        <v>148</v>
      </c>
      <c r="C38" s="3" t="s">
        <v>149</v>
      </c>
      <c r="D38" s="4">
        <v>40</v>
      </c>
      <c r="E38" s="4" t="s">
        <v>18</v>
      </c>
      <c r="F38" s="4">
        <v>30</v>
      </c>
      <c r="G38" s="66" t="s">
        <v>18</v>
      </c>
      <c r="H38" s="66">
        <v>30</v>
      </c>
      <c r="I38" s="66" t="s">
        <v>18</v>
      </c>
      <c r="J38" s="4">
        <v>80</v>
      </c>
      <c r="K38" s="4">
        <f t="shared" si="4"/>
        <v>150</v>
      </c>
      <c r="L38" s="4">
        <v>6</v>
      </c>
    </row>
    <row r="39" spans="1:12" x14ac:dyDescent="0.25">
      <c r="A39" s="3">
        <v>7310</v>
      </c>
      <c r="B39" s="2" t="s">
        <v>154</v>
      </c>
      <c r="C39" s="3" t="s">
        <v>155</v>
      </c>
      <c r="D39" s="4">
        <v>40</v>
      </c>
      <c r="E39" s="4" t="s">
        <v>18</v>
      </c>
      <c r="F39" s="4">
        <v>30</v>
      </c>
      <c r="G39" s="66" t="s">
        <v>18</v>
      </c>
      <c r="H39" s="66">
        <v>30</v>
      </c>
      <c r="I39" s="66" t="s">
        <v>18</v>
      </c>
      <c r="J39" s="4">
        <v>80</v>
      </c>
      <c r="K39" s="4">
        <f t="shared" si="4"/>
        <v>150</v>
      </c>
      <c r="L39" s="4">
        <v>6</v>
      </c>
    </row>
    <row r="40" spans="1:12" s="10" customFormat="1" ht="15" customHeight="1" x14ac:dyDescent="0.2">
      <c r="A40" s="3">
        <v>7357</v>
      </c>
      <c r="B40" s="2" t="s">
        <v>190</v>
      </c>
      <c r="C40" s="3" t="s">
        <v>155</v>
      </c>
      <c r="D40" s="4">
        <v>25</v>
      </c>
      <c r="E40" s="4" t="s">
        <v>18</v>
      </c>
      <c r="F40" s="4">
        <v>15</v>
      </c>
      <c r="G40" s="66" t="s">
        <v>18</v>
      </c>
      <c r="H40" s="66">
        <v>15</v>
      </c>
      <c r="I40" s="66" t="s">
        <v>18</v>
      </c>
      <c r="J40" s="4">
        <v>35</v>
      </c>
      <c r="K40" s="4">
        <f t="shared" si="4"/>
        <v>75</v>
      </c>
      <c r="L40" s="4">
        <v>3</v>
      </c>
    </row>
    <row r="41" spans="1:12" s="51" customFormat="1" ht="12.75" customHeight="1" x14ac:dyDescent="0.2">
      <c r="A41" s="285" t="s">
        <v>29</v>
      </c>
      <c r="B41" s="286"/>
      <c r="C41" s="287"/>
      <c r="D41" s="5">
        <f t="shared" ref="D41:J41" si="5">SUM(D35:D40)</f>
        <v>215</v>
      </c>
      <c r="E41" s="5">
        <f t="shared" si="5"/>
        <v>0</v>
      </c>
      <c r="F41" s="5">
        <f t="shared" si="5"/>
        <v>155</v>
      </c>
      <c r="G41" s="67">
        <f t="shared" si="5"/>
        <v>0</v>
      </c>
      <c r="H41" s="67">
        <f t="shared" si="5"/>
        <v>155</v>
      </c>
      <c r="I41" s="67">
        <f t="shared" si="5"/>
        <v>0</v>
      </c>
      <c r="J41" s="5">
        <f t="shared" si="5"/>
        <v>380</v>
      </c>
      <c r="K41" s="5">
        <f t="shared" si="4"/>
        <v>750</v>
      </c>
      <c r="L41" s="5">
        <f>SUM(L35:L40)</f>
        <v>30</v>
      </c>
    </row>
    <row r="42" spans="1:12" s="51" customFormat="1" ht="12.75" customHeight="1" x14ac:dyDescent="0.2">
      <c r="A42" s="285" t="s">
        <v>30</v>
      </c>
      <c r="B42" s="286"/>
      <c r="C42" s="287"/>
      <c r="D42" s="6">
        <f>D41/K41</f>
        <v>0.28666666666666668</v>
      </c>
      <c r="E42" s="6">
        <f>E41/K41</f>
        <v>0</v>
      </c>
      <c r="F42" s="6">
        <f>F41/K41</f>
        <v>0.20666666666666667</v>
      </c>
      <c r="G42" s="68">
        <f>G41/K41</f>
        <v>0</v>
      </c>
      <c r="H42" s="68">
        <f>H41/K41</f>
        <v>0.20666666666666667</v>
      </c>
      <c r="I42" s="68">
        <f>I41/K41</f>
        <v>0</v>
      </c>
      <c r="J42" s="6">
        <f>J41/K41</f>
        <v>0.50666666666666671</v>
      </c>
      <c r="K42" s="6">
        <f t="shared" si="4"/>
        <v>1</v>
      </c>
      <c r="L42" s="7"/>
    </row>
    <row r="43" spans="1:12" s="51" customFormat="1" ht="12.75" x14ac:dyDescent="0.2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</row>
    <row r="44" spans="1:12" s="51" customFormat="1" ht="12.75" x14ac:dyDescent="0.2">
      <c r="A44" s="278" t="s">
        <v>61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80"/>
    </row>
    <row r="45" spans="1:12" s="10" customFormat="1" ht="12.75" x14ac:dyDescent="0.2">
      <c r="A45" s="281" t="s">
        <v>3</v>
      </c>
      <c r="B45" s="281" t="s">
        <v>4</v>
      </c>
      <c r="C45" s="281" t="s">
        <v>5</v>
      </c>
      <c r="D45" s="359" t="s">
        <v>6</v>
      </c>
      <c r="E45" s="360"/>
      <c r="F45" s="360"/>
      <c r="G45" s="360"/>
      <c r="H45" s="360"/>
      <c r="I45" s="361"/>
      <c r="J45" s="362" t="s">
        <v>7</v>
      </c>
      <c r="K45" s="362" t="s">
        <v>8</v>
      </c>
      <c r="L45" s="362" t="s">
        <v>9</v>
      </c>
    </row>
    <row r="46" spans="1:12" s="10" customFormat="1" ht="12.75" customHeight="1" x14ac:dyDescent="0.2">
      <c r="A46" s="282"/>
      <c r="B46" s="282"/>
      <c r="C46" s="282"/>
      <c r="D46" s="52" t="s">
        <v>10</v>
      </c>
      <c r="E46" s="52" t="s">
        <v>11</v>
      </c>
      <c r="F46" s="52" t="s">
        <v>12</v>
      </c>
      <c r="G46" s="65" t="s">
        <v>13</v>
      </c>
      <c r="H46" s="65" t="s">
        <v>14</v>
      </c>
      <c r="I46" s="65" t="s">
        <v>15</v>
      </c>
      <c r="J46" s="363"/>
      <c r="K46" s="363"/>
      <c r="L46" s="363"/>
    </row>
    <row r="47" spans="1:12" ht="15" customHeight="1" x14ac:dyDescent="0.25">
      <c r="A47" s="3">
        <v>7105</v>
      </c>
      <c r="B47" s="2" t="s">
        <v>191</v>
      </c>
      <c r="C47" s="3" t="s">
        <v>42</v>
      </c>
      <c r="D47" s="4">
        <v>35</v>
      </c>
      <c r="E47" s="4" t="s">
        <v>18</v>
      </c>
      <c r="F47" s="4">
        <v>25</v>
      </c>
      <c r="G47" s="66" t="s">
        <v>18</v>
      </c>
      <c r="H47" s="66">
        <v>25</v>
      </c>
      <c r="I47" s="66" t="s">
        <v>18</v>
      </c>
      <c r="J47" s="4">
        <v>40</v>
      </c>
      <c r="K47" s="4">
        <f t="shared" ref="K47:K53" si="6">SUM(D47,E47,F47,J47)</f>
        <v>100</v>
      </c>
      <c r="L47" s="4">
        <v>4</v>
      </c>
    </row>
    <row r="48" spans="1:12" ht="15" customHeight="1" x14ac:dyDescent="0.25">
      <c r="A48" s="3">
        <v>7158</v>
      </c>
      <c r="B48" s="2" t="s">
        <v>192</v>
      </c>
      <c r="C48" s="3" t="s">
        <v>151</v>
      </c>
      <c r="D48" s="4">
        <v>35</v>
      </c>
      <c r="E48" s="4" t="s">
        <v>18</v>
      </c>
      <c r="F48" s="4">
        <v>25</v>
      </c>
      <c r="G48" s="66" t="s">
        <v>18</v>
      </c>
      <c r="H48" s="66">
        <v>25</v>
      </c>
      <c r="I48" s="66" t="s">
        <v>18</v>
      </c>
      <c r="J48" s="4">
        <v>65</v>
      </c>
      <c r="K48" s="4">
        <f t="shared" si="6"/>
        <v>125</v>
      </c>
      <c r="L48" s="4">
        <v>5</v>
      </c>
    </row>
    <row r="49" spans="1:12" ht="15" customHeight="1" x14ac:dyDescent="0.25">
      <c r="A49" s="3">
        <v>7155</v>
      </c>
      <c r="B49" s="2" t="s">
        <v>193</v>
      </c>
      <c r="C49" s="3" t="s">
        <v>187</v>
      </c>
      <c r="D49" s="4">
        <v>40</v>
      </c>
      <c r="E49" s="4" t="s">
        <v>18</v>
      </c>
      <c r="F49" s="4">
        <v>30</v>
      </c>
      <c r="G49" s="66" t="s">
        <v>18</v>
      </c>
      <c r="H49" s="66">
        <v>30</v>
      </c>
      <c r="I49" s="66" t="s">
        <v>18</v>
      </c>
      <c r="J49" s="4">
        <v>55</v>
      </c>
      <c r="K49" s="4">
        <f t="shared" si="6"/>
        <v>125</v>
      </c>
      <c r="L49" s="4">
        <v>5</v>
      </c>
    </row>
    <row r="50" spans="1:12" ht="15" customHeight="1" x14ac:dyDescent="0.25">
      <c r="A50" s="3">
        <v>7356</v>
      </c>
      <c r="B50" s="2" t="s">
        <v>194</v>
      </c>
      <c r="C50" s="3" t="s">
        <v>149</v>
      </c>
      <c r="D50" s="4">
        <v>35</v>
      </c>
      <c r="E50" s="4" t="s">
        <v>18</v>
      </c>
      <c r="F50" s="4">
        <v>25</v>
      </c>
      <c r="G50" s="66" t="s">
        <v>18</v>
      </c>
      <c r="H50" s="66">
        <v>20</v>
      </c>
      <c r="I50" s="66">
        <v>5</v>
      </c>
      <c r="J50" s="4">
        <v>65</v>
      </c>
      <c r="K50" s="4">
        <f t="shared" si="6"/>
        <v>125</v>
      </c>
      <c r="L50" s="4">
        <v>5</v>
      </c>
    </row>
    <row r="51" spans="1:12" ht="15" customHeight="1" x14ac:dyDescent="0.25">
      <c r="A51" s="3">
        <v>7393</v>
      </c>
      <c r="B51" s="2" t="s">
        <v>195</v>
      </c>
      <c r="C51" s="3" t="s">
        <v>189</v>
      </c>
      <c r="D51" s="4" t="s">
        <v>18</v>
      </c>
      <c r="E51" s="4" t="s">
        <v>18</v>
      </c>
      <c r="F51" s="4">
        <v>20</v>
      </c>
      <c r="G51" s="66" t="s">
        <v>18</v>
      </c>
      <c r="H51" s="66" t="s">
        <v>18</v>
      </c>
      <c r="I51" s="66">
        <v>20</v>
      </c>
      <c r="J51" s="4">
        <v>55</v>
      </c>
      <c r="K51" s="4">
        <f t="shared" si="6"/>
        <v>75</v>
      </c>
      <c r="L51" s="4">
        <v>3</v>
      </c>
    </row>
    <row r="52" spans="1:12" ht="15" customHeight="1" x14ac:dyDescent="0.25">
      <c r="A52" s="285" t="s">
        <v>29</v>
      </c>
      <c r="B52" s="286"/>
      <c r="C52" s="287"/>
      <c r="D52" s="5">
        <f t="shared" ref="D52:J52" si="7">SUM(D47:D51)</f>
        <v>145</v>
      </c>
      <c r="E52" s="5">
        <f t="shared" si="7"/>
        <v>0</v>
      </c>
      <c r="F52" s="5">
        <f t="shared" si="7"/>
        <v>125</v>
      </c>
      <c r="G52" s="67">
        <f t="shared" si="7"/>
        <v>0</v>
      </c>
      <c r="H52" s="67">
        <f t="shared" si="7"/>
        <v>100</v>
      </c>
      <c r="I52" s="67">
        <f t="shared" si="7"/>
        <v>25</v>
      </c>
      <c r="J52" s="5">
        <f t="shared" si="7"/>
        <v>280</v>
      </c>
      <c r="K52" s="5">
        <f t="shared" si="6"/>
        <v>550</v>
      </c>
      <c r="L52" s="5">
        <f>SUM(L47:L51)</f>
        <v>22</v>
      </c>
    </row>
    <row r="53" spans="1:12" ht="15" customHeight="1" x14ac:dyDescent="0.25">
      <c r="A53" s="285" t="s">
        <v>30</v>
      </c>
      <c r="B53" s="286"/>
      <c r="C53" s="287"/>
      <c r="D53" s="6">
        <f>D52/K52</f>
        <v>0.26363636363636361</v>
      </c>
      <c r="E53" s="6">
        <f>E52/K52</f>
        <v>0</v>
      </c>
      <c r="F53" s="6">
        <f>F52/K52</f>
        <v>0.22727272727272727</v>
      </c>
      <c r="G53" s="68">
        <f>G52/K52</f>
        <v>0</v>
      </c>
      <c r="H53" s="68">
        <f>H52/K52</f>
        <v>0.18181818181818182</v>
      </c>
      <c r="I53" s="68">
        <f>I52/K52</f>
        <v>4.5454545454545456E-2</v>
      </c>
      <c r="J53" s="6">
        <f>J52/K52</f>
        <v>0.50909090909090904</v>
      </c>
      <c r="K53" s="6">
        <f t="shared" si="6"/>
        <v>0.99999999999999989</v>
      </c>
      <c r="L53" s="7"/>
    </row>
    <row r="54" spans="1:12" ht="15" customHeight="1" x14ac:dyDescent="0.25">
      <c r="A54" s="293" t="s">
        <v>76</v>
      </c>
      <c r="B54" s="294"/>
      <c r="C54" s="294"/>
      <c r="D54" s="295" t="s">
        <v>77</v>
      </c>
      <c r="E54" s="295"/>
      <c r="F54" s="295"/>
      <c r="G54" s="295"/>
      <c r="H54" s="295"/>
      <c r="I54" s="295"/>
      <c r="J54" s="295"/>
      <c r="K54" s="296"/>
      <c r="L54" s="8">
        <v>8</v>
      </c>
    </row>
    <row r="55" spans="1:12" ht="26.25" x14ac:dyDescent="0.25">
      <c r="A55" s="90" t="s">
        <v>38</v>
      </c>
      <c r="B55" s="91" t="s">
        <v>39</v>
      </c>
      <c r="C55" s="90" t="s">
        <v>40</v>
      </c>
      <c r="D55" s="92">
        <v>30</v>
      </c>
      <c r="E55" s="92" t="s">
        <v>18</v>
      </c>
      <c r="F55" s="92">
        <v>20</v>
      </c>
      <c r="G55" s="93">
        <v>20</v>
      </c>
      <c r="H55" s="93" t="s">
        <v>18</v>
      </c>
      <c r="I55" s="93" t="s">
        <v>18</v>
      </c>
      <c r="J55" s="92">
        <v>50</v>
      </c>
      <c r="K55" s="92">
        <f>SUM(D55,E55,F55,J55)</f>
        <v>100</v>
      </c>
      <c r="L55" s="92">
        <v>4</v>
      </c>
    </row>
    <row r="56" spans="1:12" x14ac:dyDescent="0.25">
      <c r="A56" s="90">
        <v>7404</v>
      </c>
      <c r="B56" s="91" t="s">
        <v>102</v>
      </c>
      <c r="C56" s="90" t="s">
        <v>103</v>
      </c>
      <c r="D56" s="92">
        <v>30</v>
      </c>
      <c r="E56" s="92" t="s">
        <v>18</v>
      </c>
      <c r="F56" s="92">
        <v>20</v>
      </c>
      <c r="G56" s="93">
        <v>20</v>
      </c>
      <c r="H56" s="93" t="s">
        <v>18</v>
      </c>
      <c r="I56" s="93" t="s">
        <v>18</v>
      </c>
      <c r="J56" s="92">
        <v>50</v>
      </c>
      <c r="K56" s="92">
        <f>SUM(D56,E56,F56,J56)</f>
        <v>100</v>
      </c>
      <c r="L56" s="92">
        <v>4</v>
      </c>
    </row>
    <row r="57" spans="1:12" x14ac:dyDescent="0.25">
      <c r="A57" s="90">
        <v>7165</v>
      </c>
      <c r="B57" s="91" t="s">
        <v>104</v>
      </c>
      <c r="C57" s="90" t="s">
        <v>105</v>
      </c>
      <c r="D57" s="92">
        <v>30</v>
      </c>
      <c r="E57" s="92" t="s">
        <v>18</v>
      </c>
      <c r="F57" s="92">
        <v>20</v>
      </c>
      <c r="G57" s="93">
        <v>20</v>
      </c>
      <c r="H57" s="93" t="s">
        <v>18</v>
      </c>
      <c r="I57" s="93" t="s">
        <v>18</v>
      </c>
      <c r="J57" s="92">
        <v>50</v>
      </c>
      <c r="K57" s="92">
        <f>SUM(D57,E57,F57,J57)</f>
        <v>100</v>
      </c>
      <c r="L57" s="92">
        <v>4</v>
      </c>
    </row>
    <row r="58" spans="1:12" s="10" customFormat="1" ht="12.75" x14ac:dyDescent="0.2">
      <c r="A58" s="90">
        <v>7107</v>
      </c>
      <c r="B58" s="91" t="s">
        <v>106</v>
      </c>
      <c r="C58" s="90" t="s">
        <v>81</v>
      </c>
      <c r="D58" s="92">
        <v>30</v>
      </c>
      <c r="E58" s="92" t="s">
        <v>18</v>
      </c>
      <c r="F58" s="92">
        <v>20</v>
      </c>
      <c r="G58" s="93" t="s">
        <v>18</v>
      </c>
      <c r="H58" s="93">
        <v>20</v>
      </c>
      <c r="I58" s="93" t="s">
        <v>18</v>
      </c>
      <c r="J58" s="92">
        <v>50</v>
      </c>
      <c r="K58" s="92">
        <f>SUM(D58,E58,F58,J58)</f>
        <v>100</v>
      </c>
      <c r="L58" s="92">
        <v>4</v>
      </c>
    </row>
    <row r="59" spans="1:12" s="10" customFormat="1" ht="12.75" x14ac:dyDescent="0.2">
      <c r="A59" s="90">
        <v>7320</v>
      </c>
      <c r="B59" s="91" t="s">
        <v>107</v>
      </c>
      <c r="C59" s="90" t="s">
        <v>108</v>
      </c>
      <c r="D59" s="92">
        <v>30</v>
      </c>
      <c r="E59" s="92" t="s">
        <v>18</v>
      </c>
      <c r="F59" s="92">
        <v>20</v>
      </c>
      <c r="G59" s="93">
        <v>20</v>
      </c>
      <c r="H59" s="93" t="s">
        <v>18</v>
      </c>
      <c r="I59" s="93" t="s">
        <v>18</v>
      </c>
      <c r="J59" s="92">
        <v>50</v>
      </c>
      <c r="K59" s="92">
        <f>SUM(D59,E59,F59,J59)</f>
        <v>100</v>
      </c>
      <c r="L59" s="92">
        <v>4</v>
      </c>
    </row>
    <row r="60" spans="1:12" s="10" customFormat="1" ht="12.75" customHeight="1" x14ac:dyDescent="0.2">
      <c r="A60" s="285" t="s">
        <v>88</v>
      </c>
      <c r="B60" s="286"/>
      <c r="C60" s="286"/>
      <c r="D60" s="286"/>
      <c r="E60" s="286"/>
      <c r="F60" s="286"/>
      <c r="G60" s="286"/>
      <c r="H60" s="286"/>
      <c r="I60" s="286"/>
      <c r="J60" s="286"/>
      <c r="K60" s="287"/>
      <c r="L60" s="5">
        <v>30</v>
      </c>
    </row>
    <row r="61" spans="1:12" s="10" customFormat="1" ht="12.75" customHeight="1" x14ac:dyDescent="0.2">
      <c r="A61" s="297" t="s">
        <v>89</v>
      </c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9"/>
    </row>
    <row r="62" spans="1:12" ht="15" customHeight="1" x14ac:dyDescent="0.25">
      <c r="A62" s="300" t="s">
        <v>109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2"/>
    </row>
    <row r="63" spans="1:12" ht="15" customHeight="1" x14ac:dyDescent="0.25">
      <c r="A63" s="300" t="s">
        <v>91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2"/>
    </row>
    <row r="64" spans="1:12" x14ac:dyDescent="0.25">
      <c r="A64" s="303"/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5"/>
    </row>
    <row r="65" spans="1:12" x14ac:dyDescent="0.25">
      <c r="A65" s="288"/>
      <c r="B65" s="288"/>
      <c r="C65" s="288"/>
      <c r="D65" s="288"/>
      <c r="E65" s="288"/>
      <c r="F65" s="288"/>
      <c r="G65" s="288"/>
      <c r="H65" s="288"/>
      <c r="I65" s="288"/>
      <c r="J65" s="288"/>
      <c r="K65" s="288"/>
      <c r="L65" s="288"/>
    </row>
    <row r="66" spans="1:12" x14ac:dyDescent="0.25">
      <c r="A66" s="278" t="s">
        <v>72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80"/>
    </row>
    <row r="67" spans="1:12" x14ac:dyDescent="0.25">
      <c r="A67" s="281" t="s">
        <v>3</v>
      </c>
      <c r="B67" s="283" t="s">
        <v>4</v>
      </c>
      <c r="C67" s="283" t="s">
        <v>5</v>
      </c>
      <c r="D67" s="284" t="s">
        <v>6</v>
      </c>
      <c r="E67" s="284"/>
      <c r="F67" s="284"/>
      <c r="G67" s="284"/>
      <c r="H67" s="284"/>
      <c r="I67" s="284"/>
      <c r="J67" s="284" t="s">
        <v>7</v>
      </c>
      <c r="K67" s="284" t="s">
        <v>8</v>
      </c>
      <c r="L67" s="284" t="s">
        <v>9</v>
      </c>
    </row>
    <row r="68" spans="1:12" ht="15" customHeight="1" x14ac:dyDescent="0.25">
      <c r="A68" s="282"/>
      <c r="B68" s="283"/>
      <c r="C68" s="283"/>
      <c r="D68" s="52" t="s">
        <v>10</v>
      </c>
      <c r="E68" s="52" t="s">
        <v>11</v>
      </c>
      <c r="F68" s="52" t="s">
        <v>12</v>
      </c>
      <c r="G68" s="65" t="s">
        <v>13</v>
      </c>
      <c r="H68" s="65" t="s">
        <v>14</v>
      </c>
      <c r="I68" s="65" t="s">
        <v>15</v>
      </c>
      <c r="J68" s="284"/>
      <c r="K68" s="284"/>
      <c r="L68" s="284"/>
    </row>
    <row r="69" spans="1:12" ht="15" customHeight="1" x14ac:dyDescent="0.25">
      <c r="A69" s="3">
        <v>7340</v>
      </c>
      <c r="B69" s="2" t="s">
        <v>50</v>
      </c>
      <c r="C69" s="3" t="s">
        <v>51</v>
      </c>
      <c r="D69" s="4">
        <v>25</v>
      </c>
      <c r="E69" s="4" t="s">
        <v>18</v>
      </c>
      <c r="F69" s="4">
        <v>15</v>
      </c>
      <c r="G69" s="66" t="s">
        <v>18</v>
      </c>
      <c r="H69" s="66">
        <v>15</v>
      </c>
      <c r="I69" s="66" t="s">
        <v>18</v>
      </c>
      <c r="J69" s="4">
        <v>35</v>
      </c>
      <c r="K69" s="4">
        <f t="shared" ref="K69:K77" si="8">SUM(D69,E69,F69,J69)</f>
        <v>75</v>
      </c>
      <c r="L69" s="4">
        <v>3</v>
      </c>
    </row>
    <row r="70" spans="1:12" ht="15" customHeight="1" x14ac:dyDescent="0.25">
      <c r="A70" s="3">
        <v>7358</v>
      </c>
      <c r="B70" s="2" t="s">
        <v>196</v>
      </c>
      <c r="C70" s="3" t="s">
        <v>149</v>
      </c>
      <c r="D70" s="4">
        <v>25</v>
      </c>
      <c r="E70" s="4" t="s">
        <v>18</v>
      </c>
      <c r="F70" s="4">
        <v>15</v>
      </c>
      <c r="G70" s="66" t="s">
        <v>18</v>
      </c>
      <c r="H70" s="66">
        <v>15</v>
      </c>
      <c r="I70" s="66" t="s">
        <v>18</v>
      </c>
      <c r="J70" s="4">
        <v>35</v>
      </c>
      <c r="K70" s="4">
        <f t="shared" si="8"/>
        <v>75</v>
      </c>
      <c r="L70" s="4">
        <v>3</v>
      </c>
    </row>
    <row r="71" spans="1:12" ht="15" customHeight="1" x14ac:dyDescent="0.25">
      <c r="A71" s="3">
        <v>7302</v>
      </c>
      <c r="B71" s="2" t="s">
        <v>197</v>
      </c>
      <c r="C71" s="3" t="s">
        <v>145</v>
      </c>
      <c r="D71" s="4">
        <v>25</v>
      </c>
      <c r="E71" s="4" t="s">
        <v>18</v>
      </c>
      <c r="F71" s="4">
        <v>15</v>
      </c>
      <c r="G71" s="66" t="s">
        <v>18</v>
      </c>
      <c r="H71" s="66">
        <v>15</v>
      </c>
      <c r="I71" s="66" t="s">
        <v>18</v>
      </c>
      <c r="J71" s="4">
        <v>35</v>
      </c>
      <c r="K71" s="4">
        <f t="shared" si="8"/>
        <v>75</v>
      </c>
      <c r="L71" s="4">
        <v>3</v>
      </c>
    </row>
    <row r="72" spans="1:12" s="10" customFormat="1" ht="12.75" customHeight="1" x14ac:dyDescent="0.2">
      <c r="A72" s="3">
        <v>7297</v>
      </c>
      <c r="B72" s="2" t="s">
        <v>198</v>
      </c>
      <c r="C72" s="3" t="s">
        <v>155</v>
      </c>
      <c r="D72" s="4">
        <v>30</v>
      </c>
      <c r="E72" s="4" t="s">
        <v>18</v>
      </c>
      <c r="F72" s="4">
        <v>20</v>
      </c>
      <c r="G72" s="66" t="s">
        <v>18</v>
      </c>
      <c r="H72" s="66">
        <v>20</v>
      </c>
      <c r="I72" s="66" t="s">
        <v>18</v>
      </c>
      <c r="J72" s="4">
        <v>50</v>
      </c>
      <c r="K72" s="4">
        <f t="shared" si="8"/>
        <v>100</v>
      </c>
      <c r="L72" s="4">
        <v>4</v>
      </c>
    </row>
    <row r="73" spans="1:12" s="10" customFormat="1" ht="24" customHeight="1" x14ac:dyDescent="0.2">
      <c r="A73" s="3">
        <v>7359</v>
      </c>
      <c r="B73" s="2" t="s">
        <v>199</v>
      </c>
      <c r="C73" s="3" t="s">
        <v>149</v>
      </c>
      <c r="D73" s="4">
        <v>25</v>
      </c>
      <c r="E73" s="4" t="s">
        <v>18</v>
      </c>
      <c r="F73" s="4">
        <v>15</v>
      </c>
      <c r="G73" s="66" t="s">
        <v>18</v>
      </c>
      <c r="H73" s="66">
        <v>15</v>
      </c>
      <c r="I73" s="66" t="s">
        <v>18</v>
      </c>
      <c r="J73" s="4">
        <v>35</v>
      </c>
      <c r="K73" s="4">
        <f t="shared" si="8"/>
        <v>75</v>
      </c>
      <c r="L73" s="4">
        <v>3</v>
      </c>
    </row>
    <row r="74" spans="1:12" s="10" customFormat="1" ht="12.75" customHeight="1" x14ac:dyDescent="0.2">
      <c r="A74" s="3">
        <v>7380</v>
      </c>
      <c r="B74" s="2" t="s">
        <v>200</v>
      </c>
      <c r="C74" s="3" t="s">
        <v>145</v>
      </c>
      <c r="D74" s="4">
        <v>25</v>
      </c>
      <c r="E74" s="4" t="s">
        <v>18</v>
      </c>
      <c r="F74" s="4">
        <v>15</v>
      </c>
      <c r="G74" s="66" t="s">
        <v>18</v>
      </c>
      <c r="H74" s="66">
        <v>15</v>
      </c>
      <c r="I74" s="66" t="s">
        <v>18</v>
      </c>
      <c r="J74" s="4">
        <v>35</v>
      </c>
      <c r="K74" s="4">
        <f t="shared" si="8"/>
        <v>75</v>
      </c>
      <c r="L74" s="4">
        <v>3</v>
      </c>
    </row>
    <row r="75" spans="1:12" ht="15" customHeight="1" x14ac:dyDescent="0.25">
      <c r="A75" s="3">
        <v>7394</v>
      </c>
      <c r="B75" s="2" t="s">
        <v>201</v>
      </c>
      <c r="C75" s="3" t="s">
        <v>189</v>
      </c>
      <c r="D75" s="4" t="s">
        <v>18</v>
      </c>
      <c r="E75" s="4" t="s">
        <v>18</v>
      </c>
      <c r="F75" s="4">
        <v>20</v>
      </c>
      <c r="G75" s="66" t="s">
        <v>18</v>
      </c>
      <c r="H75" s="66" t="s">
        <v>18</v>
      </c>
      <c r="I75" s="66">
        <v>20</v>
      </c>
      <c r="J75" s="4">
        <v>55</v>
      </c>
      <c r="K75" s="4">
        <f t="shared" si="8"/>
        <v>75</v>
      </c>
      <c r="L75" s="4">
        <v>3</v>
      </c>
    </row>
    <row r="76" spans="1:12" ht="15" customHeight="1" x14ac:dyDescent="0.25">
      <c r="A76" s="285" t="s">
        <v>29</v>
      </c>
      <c r="B76" s="286"/>
      <c r="C76" s="287"/>
      <c r="D76" s="5">
        <f t="shared" ref="D76:J76" si="9">SUM(D69:D75)</f>
        <v>155</v>
      </c>
      <c r="E76" s="5">
        <f t="shared" si="9"/>
        <v>0</v>
      </c>
      <c r="F76" s="5">
        <f t="shared" si="9"/>
        <v>115</v>
      </c>
      <c r="G76" s="67">
        <f t="shared" si="9"/>
        <v>0</v>
      </c>
      <c r="H76" s="67">
        <f t="shared" si="9"/>
        <v>95</v>
      </c>
      <c r="I76" s="67">
        <f t="shared" si="9"/>
        <v>20</v>
      </c>
      <c r="J76" s="5">
        <f t="shared" si="9"/>
        <v>280</v>
      </c>
      <c r="K76" s="5">
        <f t="shared" si="8"/>
        <v>550</v>
      </c>
      <c r="L76" s="5">
        <f>SUM(L69:L75)</f>
        <v>22</v>
      </c>
    </row>
    <row r="77" spans="1:12" x14ac:dyDescent="0.25">
      <c r="A77" s="285" t="s">
        <v>30</v>
      </c>
      <c r="B77" s="286"/>
      <c r="C77" s="287"/>
      <c r="D77" s="6">
        <f>D76/K76</f>
        <v>0.2818181818181818</v>
      </c>
      <c r="E77" s="6">
        <f>E76/K76</f>
        <v>0</v>
      </c>
      <c r="F77" s="6">
        <f>F76/K76</f>
        <v>0.20909090909090908</v>
      </c>
      <c r="G77" s="68">
        <f>G76/K76</f>
        <v>0</v>
      </c>
      <c r="H77" s="68">
        <f>H76/K76</f>
        <v>0.17272727272727273</v>
      </c>
      <c r="I77" s="68">
        <f>I76/K76</f>
        <v>3.6363636363636362E-2</v>
      </c>
      <c r="J77" s="6">
        <f>J76/K76</f>
        <v>0.50909090909090904</v>
      </c>
      <c r="K77" s="6">
        <f t="shared" si="8"/>
        <v>0.99999999999999989</v>
      </c>
      <c r="L77" s="7"/>
    </row>
    <row r="78" spans="1:12" x14ac:dyDescent="0.25">
      <c r="A78" s="293" t="s">
        <v>76</v>
      </c>
      <c r="B78" s="294"/>
      <c r="C78" s="294"/>
      <c r="D78" s="295" t="s">
        <v>77</v>
      </c>
      <c r="E78" s="295"/>
      <c r="F78" s="295"/>
      <c r="G78" s="295"/>
      <c r="H78" s="295"/>
      <c r="I78" s="295"/>
      <c r="J78" s="295"/>
      <c r="K78" s="296"/>
      <c r="L78" s="8">
        <f>30-L76</f>
        <v>8</v>
      </c>
    </row>
    <row r="79" spans="1:12" x14ac:dyDescent="0.25">
      <c r="A79" s="90">
        <v>7147</v>
      </c>
      <c r="B79" s="91" t="s">
        <v>78</v>
      </c>
      <c r="C79" s="90" t="s">
        <v>79</v>
      </c>
      <c r="D79" s="92">
        <v>30</v>
      </c>
      <c r="E79" s="92" t="s">
        <v>18</v>
      </c>
      <c r="F79" s="92">
        <v>20</v>
      </c>
      <c r="G79" s="93">
        <v>20</v>
      </c>
      <c r="H79" s="93" t="s">
        <v>18</v>
      </c>
      <c r="I79" s="93" t="s">
        <v>18</v>
      </c>
      <c r="J79" s="92">
        <v>50</v>
      </c>
      <c r="K79" s="92">
        <f>SUM(D79,E79,F79,J79)</f>
        <v>100</v>
      </c>
      <c r="L79" s="92">
        <v>4</v>
      </c>
    </row>
    <row r="80" spans="1:12" ht="15" customHeight="1" x14ac:dyDescent="0.25">
      <c r="A80" s="90">
        <v>7271</v>
      </c>
      <c r="B80" s="91" t="s">
        <v>80</v>
      </c>
      <c r="C80" s="90" t="s">
        <v>81</v>
      </c>
      <c r="D80" s="92">
        <v>30</v>
      </c>
      <c r="E80" s="92" t="s">
        <v>18</v>
      </c>
      <c r="F80" s="92">
        <v>20</v>
      </c>
      <c r="G80" s="93">
        <v>20</v>
      </c>
      <c r="H80" s="93" t="s">
        <v>18</v>
      </c>
      <c r="I80" s="93" t="s">
        <v>18</v>
      </c>
      <c r="J80" s="92">
        <v>50</v>
      </c>
      <c r="K80" s="92">
        <f>SUM(D80,E80,F80,J80)</f>
        <v>100</v>
      </c>
      <c r="L80" s="92">
        <v>4</v>
      </c>
    </row>
    <row r="81" spans="1:12" ht="15" customHeight="1" x14ac:dyDescent="0.25">
      <c r="A81" s="90">
        <v>7110</v>
      </c>
      <c r="B81" s="91" t="s">
        <v>82</v>
      </c>
      <c r="C81" s="90" t="s">
        <v>83</v>
      </c>
      <c r="D81" s="92">
        <v>30</v>
      </c>
      <c r="E81" s="92" t="s">
        <v>18</v>
      </c>
      <c r="F81" s="92">
        <v>20</v>
      </c>
      <c r="G81" s="93">
        <v>20</v>
      </c>
      <c r="H81" s="93" t="s">
        <v>18</v>
      </c>
      <c r="I81" s="93" t="s">
        <v>18</v>
      </c>
      <c r="J81" s="92">
        <v>50</v>
      </c>
      <c r="K81" s="92">
        <f>SUM(D81,E81,F81,J81)</f>
        <v>100</v>
      </c>
      <c r="L81" s="92">
        <v>4</v>
      </c>
    </row>
    <row r="82" spans="1:12" ht="15" customHeight="1" x14ac:dyDescent="0.25">
      <c r="A82" s="90">
        <v>7361</v>
      </c>
      <c r="B82" s="91" t="s">
        <v>84</v>
      </c>
      <c r="C82" s="90" t="s">
        <v>85</v>
      </c>
      <c r="D82" s="92">
        <v>30</v>
      </c>
      <c r="E82" s="92" t="s">
        <v>18</v>
      </c>
      <c r="F82" s="92">
        <v>20</v>
      </c>
      <c r="G82" s="93">
        <v>20</v>
      </c>
      <c r="H82" s="93" t="s">
        <v>18</v>
      </c>
      <c r="I82" s="93" t="s">
        <v>18</v>
      </c>
      <c r="J82" s="92">
        <v>50</v>
      </c>
      <c r="K82" s="92">
        <f>SUM(D82,E82,F82,J82)</f>
        <v>100</v>
      </c>
      <c r="L82" s="92">
        <v>4</v>
      </c>
    </row>
    <row r="83" spans="1:12" s="10" customFormat="1" ht="25.5" customHeight="1" x14ac:dyDescent="0.2">
      <c r="A83" s="90" t="s">
        <v>86</v>
      </c>
      <c r="B83" s="91" t="s">
        <v>87</v>
      </c>
      <c r="C83" s="90" t="s">
        <v>40</v>
      </c>
      <c r="D83" s="92">
        <v>30</v>
      </c>
      <c r="E83" s="92" t="s">
        <v>18</v>
      </c>
      <c r="F83" s="92">
        <v>20</v>
      </c>
      <c r="G83" s="93">
        <v>20</v>
      </c>
      <c r="H83" s="93" t="s">
        <v>18</v>
      </c>
      <c r="I83" s="93" t="s">
        <v>18</v>
      </c>
      <c r="J83" s="92">
        <v>50</v>
      </c>
      <c r="K83" s="92">
        <f>SUM(D83,E83,F83,J83)</f>
        <v>100</v>
      </c>
      <c r="L83" s="92">
        <v>4</v>
      </c>
    </row>
    <row r="84" spans="1:12" s="51" customFormat="1" ht="12.75" customHeight="1" x14ac:dyDescent="0.2">
      <c r="A84" s="285" t="s">
        <v>88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7"/>
      <c r="L84" s="5">
        <v>30</v>
      </c>
    </row>
    <row r="85" spans="1:12" s="51" customFormat="1" ht="12.75" customHeight="1" x14ac:dyDescent="0.2">
      <c r="A85" s="297" t="s">
        <v>89</v>
      </c>
      <c r="B85" s="298"/>
      <c r="C85" s="298"/>
      <c r="D85" s="298"/>
      <c r="E85" s="298"/>
      <c r="F85" s="298"/>
      <c r="G85" s="298"/>
      <c r="H85" s="298"/>
      <c r="I85" s="298"/>
      <c r="J85" s="298"/>
      <c r="K85" s="298"/>
      <c r="L85" s="299"/>
    </row>
    <row r="86" spans="1:12" s="51" customFormat="1" ht="12.75" customHeight="1" x14ac:dyDescent="0.2">
      <c r="A86" s="300" t="s">
        <v>90</v>
      </c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2"/>
    </row>
    <row r="87" spans="1:12" s="51" customFormat="1" ht="15" customHeight="1" x14ac:dyDescent="0.2">
      <c r="A87" s="300" t="s">
        <v>91</v>
      </c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2"/>
    </row>
    <row r="88" spans="1:12" s="10" customFormat="1" ht="12.75" x14ac:dyDescent="0.2">
      <c r="A88" s="303"/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5"/>
    </row>
    <row r="89" spans="1:12" s="10" customFormat="1" ht="12.75" x14ac:dyDescent="0.2">
      <c r="A89" s="288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</row>
    <row r="90" spans="1:12" x14ac:dyDescent="0.25">
      <c r="A90" s="278" t="s">
        <v>92</v>
      </c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80"/>
    </row>
    <row r="91" spans="1:12" x14ac:dyDescent="0.25">
      <c r="A91" s="281" t="s">
        <v>3</v>
      </c>
      <c r="B91" s="283" t="s">
        <v>4</v>
      </c>
      <c r="C91" s="283" t="s">
        <v>5</v>
      </c>
      <c r="D91" s="284" t="s">
        <v>6</v>
      </c>
      <c r="E91" s="284"/>
      <c r="F91" s="284"/>
      <c r="G91" s="284"/>
      <c r="H91" s="284"/>
      <c r="I91" s="284"/>
      <c r="J91" s="284" t="s">
        <v>7</v>
      </c>
      <c r="K91" s="284" t="s">
        <v>8</v>
      </c>
      <c r="L91" s="284" t="s">
        <v>9</v>
      </c>
    </row>
    <row r="92" spans="1:12" x14ac:dyDescent="0.25">
      <c r="A92" s="282"/>
      <c r="B92" s="283"/>
      <c r="C92" s="283"/>
      <c r="D92" s="52" t="s">
        <v>10</v>
      </c>
      <c r="E92" s="52" t="s">
        <v>11</v>
      </c>
      <c r="F92" s="52" t="s">
        <v>12</v>
      </c>
      <c r="G92" s="65" t="s">
        <v>13</v>
      </c>
      <c r="H92" s="65" t="s">
        <v>14</v>
      </c>
      <c r="I92" s="65" t="s">
        <v>15</v>
      </c>
      <c r="J92" s="284"/>
      <c r="K92" s="284"/>
      <c r="L92" s="284"/>
    </row>
    <row r="93" spans="1:12" ht="15" customHeight="1" x14ac:dyDescent="0.25">
      <c r="A93" s="3">
        <v>7198</v>
      </c>
      <c r="B93" s="2" t="s">
        <v>202</v>
      </c>
      <c r="C93" s="12" t="s">
        <v>49</v>
      </c>
      <c r="D93" s="4">
        <v>25</v>
      </c>
      <c r="E93" s="4" t="s">
        <v>18</v>
      </c>
      <c r="F93" s="4">
        <v>15</v>
      </c>
      <c r="G93" s="66" t="s">
        <v>18</v>
      </c>
      <c r="H93" s="66" t="s">
        <v>18</v>
      </c>
      <c r="I93" s="66">
        <v>15</v>
      </c>
      <c r="J93" s="4">
        <v>35</v>
      </c>
      <c r="K93" s="4">
        <f t="shared" ref="K93:K100" si="10">SUM(D93,E93,F93,J93)</f>
        <v>75</v>
      </c>
      <c r="L93" s="4">
        <v>3</v>
      </c>
    </row>
    <row r="94" spans="1:12" ht="15" customHeight="1" x14ac:dyDescent="0.25">
      <c r="A94" s="3">
        <v>7032</v>
      </c>
      <c r="B94" s="2" t="s">
        <v>100</v>
      </c>
      <c r="C94" s="3" t="s">
        <v>46</v>
      </c>
      <c r="D94" s="4">
        <v>30</v>
      </c>
      <c r="E94" s="4" t="s">
        <v>18</v>
      </c>
      <c r="F94" s="4">
        <v>10</v>
      </c>
      <c r="G94" s="66" t="s">
        <v>18</v>
      </c>
      <c r="H94" s="66">
        <v>10</v>
      </c>
      <c r="I94" s="66" t="s">
        <v>18</v>
      </c>
      <c r="J94" s="4">
        <v>60</v>
      </c>
      <c r="K94" s="4">
        <f t="shared" si="10"/>
        <v>100</v>
      </c>
      <c r="L94" s="4">
        <v>4</v>
      </c>
    </row>
    <row r="95" spans="1:12" ht="15" customHeight="1" x14ac:dyDescent="0.25">
      <c r="A95" s="3">
        <v>7202</v>
      </c>
      <c r="B95" s="2" t="s">
        <v>203</v>
      </c>
      <c r="C95" s="3" t="s">
        <v>151</v>
      </c>
      <c r="D95" s="4">
        <v>50</v>
      </c>
      <c r="E95" s="4" t="s">
        <v>18</v>
      </c>
      <c r="F95" s="4">
        <v>40</v>
      </c>
      <c r="G95" s="66" t="s">
        <v>18</v>
      </c>
      <c r="H95" s="66">
        <v>40</v>
      </c>
      <c r="I95" s="66" t="s">
        <v>18</v>
      </c>
      <c r="J95" s="4">
        <v>110</v>
      </c>
      <c r="K95" s="4">
        <f t="shared" si="10"/>
        <v>200</v>
      </c>
      <c r="L95" s="4">
        <v>8</v>
      </c>
    </row>
    <row r="96" spans="1:12" ht="15" customHeight="1" x14ac:dyDescent="0.25">
      <c r="A96" s="3">
        <v>7201</v>
      </c>
      <c r="B96" s="2" t="s">
        <v>204</v>
      </c>
      <c r="C96" s="3" t="s">
        <v>187</v>
      </c>
      <c r="D96" s="4">
        <v>35</v>
      </c>
      <c r="E96" s="4" t="s">
        <v>18</v>
      </c>
      <c r="F96" s="4">
        <v>25</v>
      </c>
      <c r="G96" s="66" t="s">
        <v>18</v>
      </c>
      <c r="H96" s="66">
        <v>25</v>
      </c>
      <c r="I96" s="66" t="s">
        <v>18</v>
      </c>
      <c r="J96" s="4">
        <v>65</v>
      </c>
      <c r="K96" s="4">
        <f t="shared" si="10"/>
        <v>125</v>
      </c>
      <c r="L96" s="4">
        <v>5</v>
      </c>
    </row>
    <row r="97" spans="1:12" ht="15" customHeight="1" x14ac:dyDescent="0.25">
      <c r="A97" s="3">
        <v>7362</v>
      </c>
      <c r="B97" s="2" t="s">
        <v>205</v>
      </c>
      <c r="C97" s="3" t="s">
        <v>149</v>
      </c>
      <c r="D97" s="4">
        <v>25</v>
      </c>
      <c r="E97" s="4" t="s">
        <v>18</v>
      </c>
      <c r="F97" s="4">
        <v>15</v>
      </c>
      <c r="G97" s="66" t="s">
        <v>18</v>
      </c>
      <c r="H97" s="66">
        <v>15</v>
      </c>
      <c r="I97" s="66" t="s">
        <v>18</v>
      </c>
      <c r="J97" s="4">
        <v>35</v>
      </c>
      <c r="K97" s="4">
        <f t="shared" si="10"/>
        <v>75</v>
      </c>
      <c r="L97" s="4">
        <v>3</v>
      </c>
    </row>
    <row r="98" spans="1:12" x14ac:dyDescent="0.25">
      <c r="A98" s="3">
        <v>7363</v>
      </c>
      <c r="B98" s="2" t="s">
        <v>206</v>
      </c>
      <c r="C98" s="3" t="s">
        <v>145</v>
      </c>
      <c r="D98" s="4">
        <v>30</v>
      </c>
      <c r="E98" s="4" t="s">
        <v>18</v>
      </c>
      <c r="F98" s="4">
        <v>20</v>
      </c>
      <c r="G98" s="66" t="s">
        <v>18</v>
      </c>
      <c r="H98" s="66">
        <v>10</v>
      </c>
      <c r="I98" s="66">
        <v>10</v>
      </c>
      <c r="J98" s="4">
        <v>50</v>
      </c>
      <c r="K98" s="4">
        <f t="shared" si="10"/>
        <v>100</v>
      </c>
      <c r="L98" s="4">
        <v>4</v>
      </c>
    </row>
    <row r="99" spans="1:12" ht="15" customHeight="1" x14ac:dyDescent="0.25">
      <c r="A99" s="3">
        <v>7073</v>
      </c>
      <c r="B99" s="2" t="s">
        <v>36</v>
      </c>
      <c r="C99" s="3" t="s">
        <v>37</v>
      </c>
      <c r="D99" s="4">
        <v>25</v>
      </c>
      <c r="E99" s="4" t="s">
        <v>18</v>
      </c>
      <c r="F99" s="4">
        <v>15</v>
      </c>
      <c r="G99" s="66" t="s">
        <v>18</v>
      </c>
      <c r="H99" s="66">
        <v>15</v>
      </c>
      <c r="I99" s="66" t="s">
        <v>18</v>
      </c>
      <c r="J99" s="4">
        <v>35</v>
      </c>
      <c r="K99" s="4">
        <f t="shared" si="10"/>
        <v>75</v>
      </c>
      <c r="L99" s="4">
        <v>3</v>
      </c>
    </row>
    <row r="100" spans="1:12" ht="15" customHeight="1" x14ac:dyDescent="0.25">
      <c r="A100" s="285" t="s">
        <v>29</v>
      </c>
      <c r="B100" s="286"/>
      <c r="C100" s="287"/>
      <c r="D100" s="5">
        <f t="shared" ref="D100:J100" si="11">SUM(D93:D99)</f>
        <v>220</v>
      </c>
      <c r="E100" s="5">
        <f t="shared" si="11"/>
        <v>0</v>
      </c>
      <c r="F100" s="5">
        <f t="shared" si="11"/>
        <v>140</v>
      </c>
      <c r="G100" s="67">
        <f t="shared" si="11"/>
        <v>0</v>
      </c>
      <c r="H100" s="67">
        <f t="shared" si="11"/>
        <v>115</v>
      </c>
      <c r="I100" s="67">
        <f t="shared" si="11"/>
        <v>25</v>
      </c>
      <c r="J100" s="5">
        <f t="shared" si="11"/>
        <v>390</v>
      </c>
      <c r="K100" s="8">
        <f t="shared" si="10"/>
        <v>750</v>
      </c>
      <c r="L100" s="5">
        <f>SUM(L93:L99)</f>
        <v>30</v>
      </c>
    </row>
    <row r="101" spans="1:12" x14ac:dyDescent="0.25">
      <c r="A101" s="285" t="s">
        <v>30</v>
      </c>
      <c r="B101" s="286"/>
      <c r="C101" s="287"/>
      <c r="D101" s="6">
        <f>D100/K100</f>
        <v>0.29333333333333333</v>
      </c>
      <c r="E101" s="6">
        <f>E100/K100</f>
        <v>0</v>
      </c>
      <c r="F101" s="6">
        <f>F100/K100</f>
        <v>0.18666666666666668</v>
      </c>
      <c r="G101" s="68">
        <f>G100/K100</f>
        <v>0</v>
      </c>
      <c r="H101" s="68">
        <f>H100/K100</f>
        <v>0.15333333333333332</v>
      </c>
      <c r="I101" s="68">
        <f>I100/K100</f>
        <v>3.3333333333333333E-2</v>
      </c>
      <c r="J101" s="6">
        <f>J100/K100</f>
        <v>0.52</v>
      </c>
      <c r="K101" s="6">
        <f>K100/K100</f>
        <v>1</v>
      </c>
      <c r="L101" s="7"/>
    </row>
    <row r="102" spans="1:12" s="10" customFormat="1" x14ac:dyDescent="0.25">
      <c r="A102" s="1"/>
      <c r="B102" s="1"/>
      <c r="C102" s="1"/>
      <c r="D102" s="1"/>
      <c r="E102" s="1"/>
      <c r="F102" s="1"/>
      <c r="G102" s="71"/>
      <c r="H102" s="71"/>
      <c r="I102" s="71"/>
      <c r="J102" s="1"/>
      <c r="K102" s="1"/>
      <c r="L102" s="1"/>
    </row>
    <row r="103" spans="1:12" s="10" customFormat="1" ht="12.75" x14ac:dyDescent="0.2">
      <c r="G103" s="87"/>
      <c r="H103" s="87"/>
      <c r="I103" s="87"/>
    </row>
    <row r="104" spans="1:12" x14ac:dyDescent="0.25">
      <c r="A104" s="51"/>
      <c r="B104" s="51"/>
      <c r="C104" s="51"/>
      <c r="D104" s="51"/>
      <c r="E104" s="51"/>
      <c r="F104" s="51"/>
      <c r="G104" s="85"/>
      <c r="H104" s="85"/>
      <c r="I104" s="85"/>
      <c r="J104" s="51"/>
      <c r="K104" s="51"/>
      <c r="L104" s="51"/>
    </row>
    <row r="105" spans="1:12" x14ac:dyDescent="0.25">
      <c r="A105" s="51"/>
      <c r="B105" s="51"/>
      <c r="C105" s="51"/>
      <c r="D105" s="51"/>
      <c r="E105" s="51"/>
      <c r="F105" s="51"/>
      <c r="G105" s="85"/>
      <c r="H105" s="85"/>
      <c r="I105" s="85"/>
      <c r="J105" s="51"/>
      <c r="K105" s="51"/>
      <c r="L105" s="51"/>
    </row>
    <row r="106" spans="1:12" x14ac:dyDescent="0.25">
      <c r="A106" s="51"/>
      <c r="B106" s="51"/>
      <c r="C106" s="51"/>
      <c r="D106" s="51"/>
      <c r="E106" s="51"/>
      <c r="F106" s="51"/>
      <c r="G106" s="85"/>
      <c r="H106" s="85"/>
      <c r="I106" s="85"/>
      <c r="J106" s="51"/>
      <c r="K106" s="51"/>
      <c r="L106" s="51"/>
    </row>
    <row r="107" spans="1:12" x14ac:dyDescent="0.25">
      <c r="A107" s="51"/>
      <c r="B107" s="51"/>
      <c r="C107" s="51"/>
      <c r="D107" s="51"/>
      <c r="E107" s="51"/>
      <c r="F107" s="51"/>
      <c r="G107" s="85"/>
      <c r="H107" s="85"/>
      <c r="I107" s="85"/>
      <c r="J107" s="51"/>
      <c r="K107" s="51"/>
      <c r="L107" s="51"/>
    </row>
    <row r="108" spans="1:12" x14ac:dyDescent="0.25">
      <c r="A108" s="10"/>
      <c r="B108" s="10"/>
      <c r="C108" s="10"/>
      <c r="D108" s="10"/>
      <c r="E108" s="10"/>
      <c r="F108" s="10"/>
      <c r="G108" s="87"/>
      <c r="H108" s="87"/>
      <c r="I108" s="87"/>
      <c r="J108" s="10"/>
      <c r="K108" s="10"/>
      <c r="L108" s="10"/>
    </row>
    <row r="109" spans="1:12" ht="15" customHeight="1" x14ac:dyDescent="0.25">
      <c r="A109" s="10"/>
      <c r="B109" s="10"/>
      <c r="C109" s="10"/>
      <c r="D109" s="10"/>
      <c r="E109" s="10"/>
      <c r="F109" s="10"/>
      <c r="G109" s="87"/>
      <c r="H109" s="87"/>
      <c r="I109" s="87"/>
      <c r="J109" s="10"/>
      <c r="K109" s="10"/>
      <c r="L109" s="10"/>
    </row>
    <row r="110" spans="1:12" ht="15" customHeight="1" x14ac:dyDescent="0.25">
      <c r="A110" s="1"/>
      <c r="B110" s="1"/>
      <c r="C110" s="1"/>
      <c r="D110" s="1"/>
      <c r="E110" s="1"/>
      <c r="F110" s="1"/>
      <c r="G110" s="71"/>
      <c r="H110" s="71"/>
      <c r="I110" s="7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71"/>
      <c r="H111" s="71"/>
      <c r="I111" s="71"/>
      <c r="J111" s="1"/>
      <c r="K111" s="1"/>
      <c r="L111" s="1"/>
    </row>
    <row r="112" spans="1:12" s="10" customFormat="1" ht="12.75" x14ac:dyDescent="0.2">
      <c r="A112" s="53"/>
      <c r="B112" s="57"/>
      <c r="C112" s="53"/>
      <c r="D112" s="9"/>
      <c r="E112" s="9"/>
      <c r="F112" s="9"/>
      <c r="G112" s="70"/>
      <c r="H112" s="70"/>
      <c r="I112" s="70"/>
      <c r="J112" s="9"/>
      <c r="K112" s="9"/>
      <c r="L112" s="9"/>
    </row>
    <row r="113" spans="1:12" s="51" customFormat="1" ht="12.75" x14ac:dyDescent="0.2">
      <c r="A113" s="53"/>
      <c r="B113" s="57"/>
      <c r="C113" s="53"/>
      <c r="D113" s="9"/>
      <c r="E113" s="9"/>
      <c r="F113" s="9"/>
      <c r="G113" s="70"/>
      <c r="H113" s="70"/>
      <c r="I113" s="70"/>
      <c r="J113" s="9"/>
      <c r="K113" s="9"/>
      <c r="L113" s="9"/>
    </row>
    <row r="114" spans="1:12" s="51" customFormat="1" ht="12.75" x14ac:dyDescent="0.2">
      <c r="A114" s="53"/>
      <c r="B114" s="57"/>
      <c r="C114" s="53"/>
      <c r="D114" s="9"/>
      <c r="E114" s="9"/>
      <c r="F114" s="9"/>
      <c r="G114" s="70"/>
      <c r="H114" s="70"/>
      <c r="I114" s="70"/>
      <c r="J114" s="9"/>
      <c r="K114" s="9"/>
      <c r="L114" s="9"/>
    </row>
    <row r="115" spans="1:12" s="51" customFormat="1" ht="12.75" x14ac:dyDescent="0.2">
      <c r="A115" s="53"/>
      <c r="B115" s="57"/>
      <c r="C115" s="53"/>
      <c r="D115" s="9"/>
      <c r="E115" s="9"/>
      <c r="F115" s="9"/>
      <c r="G115" s="70"/>
      <c r="H115" s="70"/>
      <c r="I115" s="70"/>
      <c r="J115" s="9"/>
      <c r="K115" s="9"/>
      <c r="L115" s="9"/>
    </row>
    <row r="116" spans="1:12" s="51" customFormat="1" ht="12.75" x14ac:dyDescent="0.2">
      <c r="A116" s="53"/>
      <c r="B116" s="57"/>
      <c r="C116" s="53"/>
      <c r="D116" s="9"/>
      <c r="E116" s="9"/>
      <c r="F116" s="9"/>
      <c r="G116" s="70"/>
      <c r="H116" s="70"/>
      <c r="I116" s="70"/>
      <c r="J116" s="9"/>
      <c r="K116" s="9"/>
      <c r="L116" s="9"/>
    </row>
    <row r="117" spans="1:12" s="10" customFormat="1" ht="12.75" x14ac:dyDescent="0.2">
      <c r="A117" s="53"/>
      <c r="B117" s="57"/>
      <c r="C117" s="53"/>
      <c r="D117" s="9"/>
      <c r="E117" s="9"/>
      <c r="F117" s="9"/>
      <c r="G117" s="70"/>
      <c r="H117" s="70"/>
      <c r="I117" s="70"/>
      <c r="J117" s="9"/>
      <c r="K117" s="9"/>
      <c r="L117" s="9"/>
    </row>
    <row r="118" spans="1:12" s="10" customFormat="1" ht="12.75" x14ac:dyDescent="0.2">
      <c r="A118" s="53"/>
      <c r="B118" s="57"/>
      <c r="C118" s="53"/>
      <c r="D118" s="9"/>
      <c r="E118" s="9"/>
      <c r="F118" s="9"/>
      <c r="G118" s="70"/>
      <c r="H118" s="70"/>
      <c r="I118" s="70"/>
      <c r="J118" s="9"/>
      <c r="K118" s="9"/>
      <c r="L118" s="9"/>
    </row>
    <row r="131" spans="1:12" s="10" customFormat="1" ht="12.75" x14ac:dyDescent="0.2">
      <c r="A131" s="53"/>
      <c r="B131" s="57"/>
      <c r="C131" s="53"/>
      <c r="D131" s="9"/>
      <c r="E131" s="9"/>
      <c r="F131" s="9"/>
      <c r="G131" s="70"/>
      <c r="H131" s="70"/>
      <c r="I131" s="70"/>
      <c r="J131" s="9"/>
      <c r="K131" s="9"/>
      <c r="L131" s="9"/>
    </row>
    <row r="132" spans="1:12" s="10" customFormat="1" ht="12.75" x14ac:dyDescent="0.2">
      <c r="A132" s="53"/>
      <c r="B132" s="57"/>
      <c r="C132" s="53"/>
      <c r="D132" s="9"/>
      <c r="E132" s="9"/>
      <c r="F132" s="9"/>
      <c r="G132" s="70"/>
      <c r="H132" s="70"/>
      <c r="I132" s="70"/>
      <c r="J132" s="9"/>
      <c r="K132" s="9"/>
      <c r="L132" s="9"/>
    </row>
    <row r="133" spans="1:12" s="10" customFormat="1" ht="12.75" x14ac:dyDescent="0.2">
      <c r="A133" s="53"/>
      <c r="B133" s="57"/>
      <c r="C133" s="53"/>
      <c r="D133" s="9"/>
      <c r="E133" s="9"/>
      <c r="F133" s="9"/>
      <c r="G133" s="70"/>
      <c r="H133" s="70"/>
      <c r="I133" s="70"/>
      <c r="J133" s="9"/>
      <c r="K133" s="9"/>
      <c r="L133" s="9"/>
    </row>
    <row r="134" spans="1:12" s="10" customFormat="1" ht="12.75" x14ac:dyDescent="0.2">
      <c r="A134" s="53"/>
      <c r="B134" s="57"/>
      <c r="C134" s="53"/>
      <c r="D134" s="9"/>
      <c r="E134" s="9"/>
      <c r="F134" s="9"/>
      <c r="G134" s="70"/>
      <c r="H134" s="70"/>
      <c r="I134" s="70"/>
      <c r="J134" s="9"/>
      <c r="K134" s="9"/>
      <c r="L134" s="9"/>
    </row>
  </sheetData>
  <mergeCells count="86">
    <mergeCell ref="L5:L6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A28:K28"/>
    <mergeCell ref="A13:C13"/>
    <mergeCell ref="A14:C14"/>
    <mergeCell ref="A15:L15"/>
    <mergeCell ref="A16:L16"/>
    <mergeCell ref="A17:A18"/>
    <mergeCell ref="B17:B18"/>
    <mergeCell ref="C17:C18"/>
    <mergeCell ref="D17:I17"/>
    <mergeCell ref="J17:J18"/>
    <mergeCell ref="K17:K18"/>
    <mergeCell ref="A27:C27"/>
    <mergeCell ref="D27:K27"/>
    <mergeCell ref="L17:L18"/>
    <mergeCell ref="A25:C25"/>
    <mergeCell ref="A26:C26"/>
    <mergeCell ref="L67:L68"/>
    <mergeCell ref="A52:C52"/>
    <mergeCell ref="A29:L29"/>
    <mergeCell ref="A31:L31"/>
    <mergeCell ref="A32:L32"/>
    <mergeCell ref="A33:A34"/>
    <mergeCell ref="B33:B34"/>
    <mergeCell ref="C33:C34"/>
    <mergeCell ref="D33:I33"/>
    <mergeCell ref="J33:J34"/>
    <mergeCell ref="K33:K34"/>
    <mergeCell ref="L33:L34"/>
    <mergeCell ref="A41:C41"/>
    <mergeCell ref="A42:C42"/>
    <mergeCell ref="A43:L43"/>
    <mergeCell ref="A44:L44"/>
    <mergeCell ref="K45:K46"/>
    <mergeCell ref="L45:L46"/>
    <mergeCell ref="A53:C53"/>
    <mergeCell ref="A64:L64"/>
    <mergeCell ref="A65:L65"/>
    <mergeCell ref="A45:A46"/>
    <mergeCell ref="B45:B46"/>
    <mergeCell ref="C45:C46"/>
    <mergeCell ref="D45:I45"/>
    <mergeCell ref="J45:J46"/>
    <mergeCell ref="A66:L66"/>
    <mergeCell ref="A54:C54"/>
    <mergeCell ref="D54:K54"/>
    <mergeCell ref="A60:K60"/>
    <mergeCell ref="A61:L61"/>
    <mergeCell ref="A62:L62"/>
    <mergeCell ref="A63:L63"/>
    <mergeCell ref="A67:A68"/>
    <mergeCell ref="B67:B68"/>
    <mergeCell ref="C67:C68"/>
    <mergeCell ref="A85:L85"/>
    <mergeCell ref="A100:C100"/>
    <mergeCell ref="A86:L86"/>
    <mergeCell ref="A87:L87"/>
    <mergeCell ref="A88:L88"/>
    <mergeCell ref="A76:C76"/>
    <mergeCell ref="A77:C77"/>
    <mergeCell ref="A78:C78"/>
    <mergeCell ref="D78:K78"/>
    <mergeCell ref="A84:K84"/>
    <mergeCell ref="D67:I67"/>
    <mergeCell ref="J67:J68"/>
    <mergeCell ref="K67:K68"/>
    <mergeCell ref="A101:C101"/>
    <mergeCell ref="A89:L89"/>
    <mergeCell ref="A90:L90"/>
    <mergeCell ref="A91:A92"/>
    <mergeCell ref="B91:B92"/>
    <mergeCell ref="C91:C92"/>
    <mergeCell ref="D91:I91"/>
    <mergeCell ref="J91:J92"/>
    <mergeCell ref="K91:K92"/>
    <mergeCell ref="L91:L92"/>
  </mergeCells>
  <pageMargins left="0.39370078740157483" right="0.39370078740157483" top="0.59055118110236227" bottom="0.39370078740157483" header="0.31496062992125984" footer="0.31496062992125984"/>
  <pageSetup paperSize="9" scale="51" pageOrder="overThenDown" orientation="portrait" r:id="rId1"/>
  <headerFooter>
    <oddHeader>&amp;A</oddHeader>
    <oddFooter>Stran &amp;P od &amp;N</oddFooter>
  </headerFooter>
  <rowBreaks count="2" manualBreakCount="2">
    <brk id="39" max="16383" man="1"/>
    <brk id="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324E-1368-40CD-9775-9DFCBC8B2F09}">
  <sheetPr>
    <pageSetUpPr fitToPage="1"/>
  </sheetPr>
  <dimension ref="A2:L104"/>
  <sheetViews>
    <sheetView topLeftCell="A74" zoomScale="80" zoomScaleNormal="80" workbookViewId="0">
      <selection activeCell="A66" sqref="A66:L104"/>
    </sheetView>
  </sheetViews>
  <sheetFormatPr defaultRowHeight="15" x14ac:dyDescent="0.25"/>
  <cols>
    <col min="2" max="2" width="27.5703125" customWidth="1"/>
    <col min="3" max="3" width="14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182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15.75" x14ac:dyDescent="0.25">
      <c r="A7" s="337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30" customHeight="1" x14ac:dyDescent="0.25">
      <c r="A8" s="110">
        <v>7352</v>
      </c>
      <c r="B8" s="110" t="s">
        <v>16</v>
      </c>
      <c r="C8" s="111" t="s">
        <v>17</v>
      </c>
      <c r="D8" s="112">
        <v>40</v>
      </c>
      <c r="E8" s="112" t="s">
        <v>18</v>
      </c>
      <c r="F8" s="112">
        <v>30</v>
      </c>
      <c r="G8" s="113" t="s">
        <v>18</v>
      </c>
      <c r="H8" s="113">
        <v>30</v>
      </c>
      <c r="I8" s="113" t="s">
        <v>18</v>
      </c>
      <c r="J8" s="112">
        <v>55</v>
      </c>
      <c r="K8" s="112">
        <f t="shared" ref="K8:K15" si="0">SUM(D8,E8,F8,J8)</f>
        <v>125</v>
      </c>
      <c r="L8" s="112">
        <v>5</v>
      </c>
    </row>
    <row r="9" spans="1:12" ht="15.75" x14ac:dyDescent="0.25">
      <c r="A9" s="110">
        <v>7339</v>
      </c>
      <c r="B9" s="110" t="s">
        <v>21</v>
      </c>
      <c r="C9" s="111" t="s">
        <v>22</v>
      </c>
      <c r="D9" s="112">
        <v>40</v>
      </c>
      <c r="E9" s="112" t="s">
        <v>18</v>
      </c>
      <c r="F9" s="112">
        <v>30</v>
      </c>
      <c r="G9" s="113">
        <v>4</v>
      </c>
      <c r="H9" s="113">
        <v>26</v>
      </c>
      <c r="I9" s="113" t="s">
        <v>18</v>
      </c>
      <c r="J9" s="112">
        <v>55</v>
      </c>
      <c r="K9" s="112">
        <f t="shared" si="0"/>
        <v>125</v>
      </c>
      <c r="L9" s="112">
        <v>5</v>
      </c>
    </row>
    <row r="10" spans="1:12" ht="18.75" customHeight="1" x14ac:dyDescent="0.25">
      <c r="A10" s="110">
        <v>7344</v>
      </c>
      <c r="B10" s="110" t="s">
        <v>23</v>
      </c>
      <c r="C10" s="111" t="s">
        <v>24</v>
      </c>
      <c r="D10" s="112">
        <v>40</v>
      </c>
      <c r="E10" s="112" t="s">
        <v>18</v>
      </c>
      <c r="F10" s="112">
        <v>30</v>
      </c>
      <c r="G10" s="113" t="s">
        <v>18</v>
      </c>
      <c r="H10" s="113">
        <v>20</v>
      </c>
      <c r="I10" s="113">
        <v>10</v>
      </c>
      <c r="J10" s="112">
        <v>55</v>
      </c>
      <c r="K10" s="112">
        <f t="shared" si="0"/>
        <v>125</v>
      </c>
      <c r="L10" s="112">
        <v>5</v>
      </c>
    </row>
    <row r="11" spans="1:12" ht="18" customHeight="1" x14ac:dyDescent="0.25">
      <c r="A11" s="111">
        <v>7067</v>
      </c>
      <c r="B11" s="110" t="s">
        <v>19</v>
      </c>
      <c r="C11" s="111" t="s">
        <v>20</v>
      </c>
      <c r="D11" s="112">
        <v>40</v>
      </c>
      <c r="E11" s="112" t="s">
        <v>18</v>
      </c>
      <c r="F11" s="112">
        <v>30</v>
      </c>
      <c r="G11" s="113" t="s">
        <v>18</v>
      </c>
      <c r="H11" s="113">
        <v>30</v>
      </c>
      <c r="I11" s="113" t="s">
        <v>18</v>
      </c>
      <c r="J11" s="112">
        <v>55</v>
      </c>
      <c r="K11" s="112">
        <f t="shared" si="0"/>
        <v>125</v>
      </c>
      <c r="L11" s="112">
        <v>5</v>
      </c>
    </row>
    <row r="12" spans="1:12" ht="18" customHeight="1" x14ac:dyDescent="0.25">
      <c r="A12" s="111">
        <v>7128</v>
      </c>
      <c r="B12" s="110" t="s">
        <v>150</v>
      </c>
      <c r="C12" s="111" t="s">
        <v>151</v>
      </c>
      <c r="D12" s="112">
        <v>35</v>
      </c>
      <c r="E12" s="112" t="s">
        <v>18</v>
      </c>
      <c r="F12" s="112">
        <v>25</v>
      </c>
      <c r="G12" s="113" t="s">
        <v>18</v>
      </c>
      <c r="H12" s="113">
        <v>25</v>
      </c>
      <c r="I12" s="113" t="s">
        <v>18</v>
      </c>
      <c r="J12" s="112">
        <v>65</v>
      </c>
      <c r="K12" s="112">
        <f t="shared" si="0"/>
        <v>125</v>
      </c>
      <c r="L12" s="112">
        <v>5</v>
      </c>
    </row>
    <row r="13" spans="1:12" ht="15" customHeight="1" x14ac:dyDescent="0.25">
      <c r="A13" s="111">
        <v>7130</v>
      </c>
      <c r="B13" s="110" t="s">
        <v>156</v>
      </c>
      <c r="C13" s="111" t="s">
        <v>145</v>
      </c>
      <c r="D13" s="112">
        <v>35</v>
      </c>
      <c r="E13" s="112" t="s">
        <v>18</v>
      </c>
      <c r="F13" s="112">
        <v>25</v>
      </c>
      <c r="G13" s="113">
        <v>10</v>
      </c>
      <c r="H13" s="113">
        <v>10</v>
      </c>
      <c r="I13" s="113">
        <v>5</v>
      </c>
      <c r="J13" s="112">
        <v>65</v>
      </c>
      <c r="K13" s="112">
        <f t="shared" si="0"/>
        <v>125</v>
      </c>
      <c r="L13" s="112">
        <v>5</v>
      </c>
    </row>
    <row r="14" spans="1:12" ht="15.75" x14ac:dyDescent="0.25">
      <c r="A14" s="332" t="s">
        <v>29</v>
      </c>
      <c r="B14" s="333"/>
      <c r="C14" s="334"/>
      <c r="D14" s="114">
        <f t="shared" ref="D14:J14" si="1">SUM(D8:D13)</f>
        <v>230</v>
      </c>
      <c r="E14" s="114">
        <f t="shared" si="1"/>
        <v>0</v>
      </c>
      <c r="F14" s="114">
        <f t="shared" si="1"/>
        <v>170</v>
      </c>
      <c r="G14" s="115">
        <f t="shared" si="1"/>
        <v>14</v>
      </c>
      <c r="H14" s="115">
        <f t="shared" si="1"/>
        <v>141</v>
      </c>
      <c r="I14" s="115">
        <f t="shared" si="1"/>
        <v>15</v>
      </c>
      <c r="J14" s="114">
        <f t="shared" si="1"/>
        <v>350</v>
      </c>
      <c r="K14" s="114">
        <f t="shared" si="0"/>
        <v>750</v>
      </c>
      <c r="L14" s="114">
        <f>SUM(L8:L13)</f>
        <v>30</v>
      </c>
    </row>
    <row r="15" spans="1:12" ht="15.75" x14ac:dyDescent="0.25">
      <c r="A15" s="332" t="s">
        <v>30</v>
      </c>
      <c r="B15" s="333"/>
      <c r="C15" s="334"/>
      <c r="D15" s="116">
        <f>D14/K14</f>
        <v>0.30666666666666664</v>
      </c>
      <c r="E15" s="116">
        <f>E14/K14</f>
        <v>0</v>
      </c>
      <c r="F15" s="116">
        <f>F14/K14</f>
        <v>0.22666666666666666</v>
      </c>
      <c r="G15" s="117">
        <f>G14/K14</f>
        <v>1.8666666666666668E-2</v>
      </c>
      <c r="H15" s="117">
        <f>H14/K14</f>
        <v>0.188</v>
      </c>
      <c r="I15" s="117">
        <f>I14/K14</f>
        <v>0.02</v>
      </c>
      <c r="J15" s="116">
        <f>J14/K14</f>
        <v>0.46666666666666667</v>
      </c>
      <c r="K15" s="116">
        <f t="shared" si="0"/>
        <v>1</v>
      </c>
      <c r="L15" s="118"/>
    </row>
    <row r="16" spans="1:12" ht="15.75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</row>
    <row r="17" spans="1:12" ht="15.75" x14ac:dyDescent="0.25">
      <c r="A17" s="329" t="s">
        <v>31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1"/>
    </row>
    <row r="18" spans="1:12" ht="15.75" x14ac:dyDescent="0.25">
      <c r="A18" s="336" t="s">
        <v>3</v>
      </c>
      <c r="B18" s="338" t="s">
        <v>4</v>
      </c>
      <c r="C18" s="338" t="s">
        <v>5</v>
      </c>
      <c r="D18" s="327" t="s">
        <v>6</v>
      </c>
      <c r="E18" s="327"/>
      <c r="F18" s="327"/>
      <c r="G18" s="327"/>
      <c r="H18" s="327"/>
      <c r="I18" s="327"/>
      <c r="J18" s="327" t="s">
        <v>7</v>
      </c>
      <c r="K18" s="327" t="s">
        <v>8</v>
      </c>
      <c r="L18" s="327" t="s">
        <v>9</v>
      </c>
    </row>
    <row r="19" spans="1:12" ht="15.75" x14ac:dyDescent="0.25">
      <c r="A19" s="337"/>
      <c r="B19" s="338"/>
      <c r="C19" s="338"/>
      <c r="D19" s="108" t="s">
        <v>10</v>
      </c>
      <c r="E19" s="108" t="s">
        <v>11</v>
      </c>
      <c r="F19" s="108" t="s">
        <v>12</v>
      </c>
      <c r="G19" s="109" t="s">
        <v>13</v>
      </c>
      <c r="H19" s="109" t="s">
        <v>14</v>
      </c>
      <c r="I19" s="109" t="s">
        <v>15</v>
      </c>
      <c r="J19" s="327"/>
      <c r="K19" s="327"/>
      <c r="L19" s="327"/>
    </row>
    <row r="20" spans="1:12" ht="22.5" customHeight="1" x14ac:dyDescent="0.25">
      <c r="A20" s="111">
        <v>7072</v>
      </c>
      <c r="B20" s="110" t="s">
        <v>34</v>
      </c>
      <c r="C20" s="111" t="s">
        <v>35</v>
      </c>
      <c r="D20" s="112">
        <v>40</v>
      </c>
      <c r="E20" s="112" t="s">
        <v>18</v>
      </c>
      <c r="F20" s="112">
        <v>30</v>
      </c>
      <c r="G20" s="113" t="s">
        <v>18</v>
      </c>
      <c r="H20" s="113">
        <v>25</v>
      </c>
      <c r="I20" s="113">
        <v>5</v>
      </c>
      <c r="J20" s="112">
        <v>80</v>
      </c>
      <c r="K20" s="112">
        <f t="shared" ref="K20:K27" si="2">SUM(D20,E20,F20,J20)</f>
        <v>150</v>
      </c>
      <c r="L20" s="112">
        <v>6</v>
      </c>
    </row>
    <row r="21" spans="1:12" ht="16.5" customHeight="1" x14ac:dyDescent="0.25">
      <c r="A21" s="110">
        <v>7164</v>
      </c>
      <c r="B21" s="110" t="s">
        <v>183</v>
      </c>
      <c r="C21" s="111" t="s">
        <v>69</v>
      </c>
      <c r="D21" s="112">
        <v>25</v>
      </c>
      <c r="E21" s="112" t="s">
        <v>18</v>
      </c>
      <c r="F21" s="112">
        <v>15</v>
      </c>
      <c r="G21" s="113" t="s">
        <v>18</v>
      </c>
      <c r="H21" s="113">
        <v>15</v>
      </c>
      <c r="I21" s="113" t="s">
        <v>18</v>
      </c>
      <c r="J21" s="112">
        <v>35</v>
      </c>
      <c r="K21" s="112">
        <f t="shared" si="2"/>
        <v>75</v>
      </c>
      <c r="L21" s="112">
        <v>3</v>
      </c>
    </row>
    <row r="22" spans="1:12" ht="30.75" customHeight="1" x14ac:dyDescent="0.25">
      <c r="A22" s="111">
        <v>7351</v>
      </c>
      <c r="B22" s="110" t="s">
        <v>184</v>
      </c>
      <c r="C22" s="111" t="s">
        <v>155</v>
      </c>
      <c r="D22" s="112">
        <v>25</v>
      </c>
      <c r="E22" s="112" t="s">
        <v>18</v>
      </c>
      <c r="F22" s="112">
        <v>15</v>
      </c>
      <c r="G22" s="113" t="s">
        <v>18</v>
      </c>
      <c r="H22" s="113">
        <v>10</v>
      </c>
      <c r="I22" s="113">
        <v>5</v>
      </c>
      <c r="J22" s="112">
        <v>35</v>
      </c>
      <c r="K22" s="112">
        <f t="shared" si="2"/>
        <v>75</v>
      </c>
      <c r="L22" s="112">
        <v>3</v>
      </c>
    </row>
    <row r="23" spans="1:12" ht="14.25" customHeight="1" x14ac:dyDescent="0.25">
      <c r="A23" s="111">
        <v>7328</v>
      </c>
      <c r="B23" s="110" t="s">
        <v>185</v>
      </c>
      <c r="C23" s="111" t="s">
        <v>151</v>
      </c>
      <c r="D23" s="112">
        <v>30</v>
      </c>
      <c r="E23" s="112" t="s">
        <v>18</v>
      </c>
      <c r="F23" s="112">
        <v>20</v>
      </c>
      <c r="G23" s="113" t="s">
        <v>18</v>
      </c>
      <c r="H23" s="113">
        <v>20</v>
      </c>
      <c r="I23" s="113" t="s">
        <v>18</v>
      </c>
      <c r="J23" s="112">
        <v>50</v>
      </c>
      <c r="K23" s="112">
        <f t="shared" si="2"/>
        <v>100</v>
      </c>
      <c r="L23" s="112">
        <v>4</v>
      </c>
    </row>
    <row r="24" spans="1:12" ht="18.75" customHeight="1" x14ac:dyDescent="0.25">
      <c r="A24" s="111">
        <v>7324</v>
      </c>
      <c r="B24" s="110" t="s">
        <v>186</v>
      </c>
      <c r="C24" s="111" t="s">
        <v>187</v>
      </c>
      <c r="D24" s="112">
        <v>30</v>
      </c>
      <c r="E24" s="112" t="s">
        <v>18</v>
      </c>
      <c r="F24" s="112">
        <v>20</v>
      </c>
      <c r="G24" s="113" t="s">
        <v>18</v>
      </c>
      <c r="H24" s="113">
        <v>20</v>
      </c>
      <c r="I24" s="113" t="s">
        <v>18</v>
      </c>
      <c r="J24" s="112">
        <v>50</v>
      </c>
      <c r="K24" s="112">
        <f t="shared" si="2"/>
        <v>100</v>
      </c>
      <c r="L24" s="112">
        <v>4</v>
      </c>
    </row>
    <row r="25" spans="1:12" ht="15" customHeight="1" x14ac:dyDescent="0.25">
      <c r="A25" s="111">
        <v>7392</v>
      </c>
      <c r="B25" s="110" t="s">
        <v>188</v>
      </c>
      <c r="C25" s="111" t="s">
        <v>189</v>
      </c>
      <c r="D25" s="112" t="s">
        <v>18</v>
      </c>
      <c r="E25" s="112" t="s">
        <v>18</v>
      </c>
      <c r="F25" s="112">
        <v>20</v>
      </c>
      <c r="G25" s="113" t="s">
        <v>18</v>
      </c>
      <c r="H25" s="113" t="s">
        <v>18</v>
      </c>
      <c r="I25" s="113">
        <v>20</v>
      </c>
      <c r="J25" s="112">
        <v>80</v>
      </c>
      <c r="K25" s="112">
        <f t="shared" si="2"/>
        <v>100</v>
      </c>
      <c r="L25" s="112">
        <v>4</v>
      </c>
    </row>
    <row r="26" spans="1:12" ht="15.75" x14ac:dyDescent="0.25">
      <c r="A26" s="332" t="s">
        <v>29</v>
      </c>
      <c r="B26" s="333"/>
      <c r="C26" s="334"/>
      <c r="D26" s="114">
        <f t="shared" ref="D26:J26" si="3">SUM(D20:D25)</f>
        <v>150</v>
      </c>
      <c r="E26" s="114">
        <f t="shared" si="3"/>
        <v>0</v>
      </c>
      <c r="F26" s="114">
        <f t="shared" si="3"/>
        <v>120</v>
      </c>
      <c r="G26" s="115">
        <f t="shared" si="3"/>
        <v>0</v>
      </c>
      <c r="H26" s="115">
        <f t="shared" si="3"/>
        <v>90</v>
      </c>
      <c r="I26" s="115">
        <f t="shared" si="3"/>
        <v>30</v>
      </c>
      <c r="J26" s="114">
        <f t="shared" si="3"/>
        <v>330</v>
      </c>
      <c r="K26" s="114">
        <f t="shared" si="2"/>
        <v>600</v>
      </c>
      <c r="L26" s="114">
        <v>24</v>
      </c>
    </row>
    <row r="27" spans="1:12" ht="15.75" x14ac:dyDescent="0.25">
      <c r="A27" s="332" t="s">
        <v>30</v>
      </c>
      <c r="B27" s="333"/>
      <c r="C27" s="334"/>
      <c r="D27" s="116">
        <f>D26/K26</f>
        <v>0.25</v>
      </c>
      <c r="E27" s="116">
        <f>E26/K26</f>
        <v>0</v>
      </c>
      <c r="F27" s="116">
        <f>F26/K26</f>
        <v>0.2</v>
      </c>
      <c r="G27" s="117">
        <f>G26/K26</f>
        <v>0</v>
      </c>
      <c r="H27" s="117">
        <f>H26/K26</f>
        <v>0.15</v>
      </c>
      <c r="I27" s="117">
        <f>I26/K26</f>
        <v>0.05</v>
      </c>
      <c r="J27" s="116">
        <f>J26/K26</f>
        <v>0.55000000000000004</v>
      </c>
      <c r="K27" s="116">
        <f t="shared" si="2"/>
        <v>1</v>
      </c>
      <c r="L27" s="118"/>
    </row>
    <row r="28" spans="1:12" ht="15.75" x14ac:dyDescent="0.25">
      <c r="A28" s="354" t="s">
        <v>101</v>
      </c>
      <c r="B28" s="355"/>
      <c r="C28" s="355"/>
      <c r="D28" s="340"/>
      <c r="E28" s="340"/>
      <c r="F28" s="340"/>
      <c r="G28" s="340"/>
      <c r="H28" s="340"/>
      <c r="I28" s="340"/>
      <c r="J28" s="340"/>
      <c r="K28" s="341"/>
      <c r="L28" s="121">
        <v>6</v>
      </c>
    </row>
    <row r="29" spans="1:12" ht="15.75" x14ac:dyDescent="0.25">
      <c r="A29" s="332" t="s">
        <v>88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4"/>
      <c r="L29" s="114">
        <v>30</v>
      </c>
    </row>
    <row r="30" spans="1:12" ht="29.25" customHeight="1" x14ac:dyDescent="0.25">
      <c r="A30" s="356" t="s">
        <v>110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8"/>
    </row>
    <row r="31" spans="1:12" ht="15.75" x14ac:dyDescent="0.25">
      <c r="A31" s="273" t="s">
        <v>520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</row>
    <row r="32" spans="1:12" ht="15.75" customHeight="1" x14ac:dyDescent="0.25">
      <c r="A32" s="274" t="s">
        <v>182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6"/>
    </row>
    <row r="33" spans="1:12" ht="15" customHeight="1" x14ac:dyDescent="0.25">
      <c r="A33" s="329" t="s">
        <v>47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1"/>
    </row>
    <row r="34" spans="1:12" ht="15.75" x14ac:dyDescent="0.25">
      <c r="A34" s="336" t="s">
        <v>3</v>
      </c>
      <c r="B34" s="338" t="s">
        <v>4</v>
      </c>
      <c r="C34" s="338" t="s">
        <v>5</v>
      </c>
      <c r="D34" s="327" t="s">
        <v>6</v>
      </c>
      <c r="E34" s="327"/>
      <c r="F34" s="327"/>
      <c r="G34" s="327"/>
      <c r="H34" s="327"/>
      <c r="I34" s="327"/>
      <c r="J34" s="327" t="s">
        <v>7</v>
      </c>
      <c r="K34" s="327" t="s">
        <v>8</v>
      </c>
      <c r="L34" s="327" t="s">
        <v>9</v>
      </c>
    </row>
    <row r="35" spans="1:12" ht="15.75" x14ac:dyDescent="0.25">
      <c r="A35" s="337"/>
      <c r="B35" s="338"/>
      <c r="C35" s="338"/>
      <c r="D35" s="108" t="s">
        <v>10</v>
      </c>
      <c r="E35" s="108" t="s">
        <v>11</v>
      </c>
      <c r="F35" s="108" t="s">
        <v>12</v>
      </c>
      <c r="G35" s="109" t="s">
        <v>13</v>
      </c>
      <c r="H35" s="109" t="s">
        <v>14</v>
      </c>
      <c r="I35" s="109" t="s">
        <v>15</v>
      </c>
      <c r="J35" s="327"/>
      <c r="K35" s="327"/>
      <c r="L35" s="327"/>
    </row>
    <row r="36" spans="1:12" ht="46.5" customHeight="1" x14ac:dyDescent="0.25">
      <c r="A36" s="111">
        <v>7129</v>
      </c>
      <c r="B36" s="110" t="s">
        <v>152</v>
      </c>
      <c r="C36" s="111" t="s">
        <v>42</v>
      </c>
      <c r="D36" s="112">
        <v>40</v>
      </c>
      <c r="E36" s="112" t="s">
        <v>18</v>
      </c>
      <c r="F36" s="112">
        <v>30</v>
      </c>
      <c r="G36" s="113" t="s">
        <v>18</v>
      </c>
      <c r="H36" s="113">
        <v>30</v>
      </c>
      <c r="I36" s="113" t="s">
        <v>18</v>
      </c>
      <c r="J36" s="112">
        <v>80</v>
      </c>
      <c r="K36" s="112">
        <f t="shared" ref="K36:K43" si="4">SUM(D36,E36,F36,J36)</f>
        <v>150</v>
      </c>
      <c r="L36" s="112">
        <v>6</v>
      </c>
    </row>
    <row r="37" spans="1:12" ht="20.25" customHeight="1" x14ac:dyDescent="0.25">
      <c r="A37" s="111">
        <v>7123</v>
      </c>
      <c r="B37" s="110" t="s">
        <v>48</v>
      </c>
      <c r="C37" s="111" t="s">
        <v>49</v>
      </c>
      <c r="D37" s="112">
        <v>30</v>
      </c>
      <c r="E37" s="112" t="s">
        <v>18</v>
      </c>
      <c r="F37" s="112">
        <v>20</v>
      </c>
      <c r="G37" s="113" t="s">
        <v>18</v>
      </c>
      <c r="H37" s="113">
        <v>20</v>
      </c>
      <c r="I37" s="113" t="s">
        <v>18</v>
      </c>
      <c r="J37" s="112">
        <v>50</v>
      </c>
      <c r="K37" s="112">
        <f t="shared" si="4"/>
        <v>100</v>
      </c>
      <c r="L37" s="112">
        <v>4</v>
      </c>
    </row>
    <row r="38" spans="1:12" ht="17.25" customHeight="1" x14ac:dyDescent="0.25">
      <c r="A38" s="111">
        <v>7070</v>
      </c>
      <c r="B38" s="110" t="s">
        <v>25</v>
      </c>
      <c r="C38" s="111" t="s">
        <v>26</v>
      </c>
      <c r="D38" s="112">
        <v>40</v>
      </c>
      <c r="E38" s="112" t="s">
        <v>18</v>
      </c>
      <c r="F38" s="112">
        <v>30</v>
      </c>
      <c r="G38" s="113" t="s">
        <v>18</v>
      </c>
      <c r="H38" s="113">
        <v>30</v>
      </c>
      <c r="I38" s="113" t="s">
        <v>18</v>
      </c>
      <c r="J38" s="112">
        <v>55</v>
      </c>
      <c r="K38" s="112">
        <f t="shared" si="4"/>
        <v>125</v>
      </c>
      <c r="L38" s="112">
        <v>5</v>
      </c>
    </row>
    <row r="39" spans="1:12" ht="17.25" customHeight="1" x14ac:dyDescent="0.25">
      <c r="A39" s="111">
        <v>7354</v>
      </c>
      <c r="B39" s="110" t="s">
        <v>148</v>
      </c>
      <c r="C39" s="111" t="s">
        <v>149</v>
      </c>
      <c r="D39" s="112">
        <v>40</v>
      </c>
      <c r="E39" s="112" t="s">
        <v>18</v>
      </c>
      <c r="F39" s="112">
        <v>30</v>
      </c>
      <c r="G39" s="113" t="s">
        <v>18</v>
      </c>
      <c r="H39" s="113">
        <v>30</v>
      </c>
      <c r="I39" s="113" t="s">
        <v>18</v>
      </c>
      <c r="J39" s="112">
        <v>80</v>
      </c>
      <c r="K39" s="112">
        <f t="shared" si="4"/>
        <v>150</v>
      </c>
      <c r="L39" s="112">
        <v>6</v>
      </c>
    </row>
    <row r="40" spans="1:12" ht="16.5" customHeight="1" x14ac:dyDescent="0.25">
      <c r="A40" s="111">
        <v>7310</v>
      </c>
      <c r="B40" s="110" t="s">
        <v>154</v>
      </c>
      <c r="C40" s="111" t="s">
        <v>155</v>
      </c>
      <c r="D40" s="112">
        <v>40</v>
      </c>
      <c r="E40" s="112" t="s">
        <v>18</v>
      </c>
      <c r="F40" s="112">
        <v>30</v>
      </c>
      <c r="G40" s="113" t="s">
        <v>18</v>
      </c>
      <c r="H40" s="113">
        <v>30</v>
      </c>
      <c r="I40" s="113" t="s">
        <v>18</v>
      </c>
      <c r="J40" s="112">
        <v>80</v>
      </c>
      <c r="K40" s="112">
        <f t="shared" si="4"/>
        <v>150</v>
      </c>
      <c r="L40" s="112">
        <v>6</v>
      </c>
    </row>
    <row r="41" spans="1:12" ht="17.25" customHeight="1" x14ac:dyDescent="0.25">
      <c r="A41" s="111">
        <v>7357</v>
      </c>
      <c r="B41" s="110" t="s">
        <v>190</v>
      </c>
      <c r="C41" s="111" t="s">
        <v>155</v>
      </c>
      <c r="D41" s="112">
        <v>25</v>
      </c>
      <c r="E41" s="112" t="s">
        <v>18</v>
      </c>
      <c r="F41" s="112">
        <v>15</v>
      </c>
      <c r="G41" s="113" t="s">
        <v>18</v>
      </c>
      <c r="H41" s="113">
        <v>15</v>
      </c>
      <c r="I41" s="113" t="s">
        <v>18</v>
      </c>
      <c r="J41" s="112">
        <v>35</v>
      </c>
      <c r="K41" s="112">
        <f t="shared" si="4"/>
        <v>75</v>
      </c>
      <c r="L41" s="112">
        <v>3</v>
      </c>
    </row>
    <row r="42" spans="1:12" ht="15.75" x14ac:dyDescent="0.25">
      <c r="A42" s="332" t="s">
        <v>29</v>
      </c>
      <c r="B42" s="333"/>
      <c r="C42" s="334"/>
      <c r="D42" s="114">
        <f t="shared" ref="D42:J42" si="5">SUM(D36:D41)</f>
        <v>215</v>
      </c>
      <c r="E42" s="114">
        <f t="shared" si="5"/>
        <v>0</v>
      </c>
      <c r="F42" s="114">
        <f t="shared" si="5"/>
        <v>155</v>
      </c>
      <c r="G42" s="115">
        <f t="shared" si="5"/>
        <v>0</v>
      </c>
      <c r="H42" s="115">
        <f t="shared" si="5"/>
        <v>155</v>
      </c>
      <c r="I42" s="115">
        <f t="shared" si="5"/>
        <v>0</v>
      </c>
      <c r="J42" s="114">
        <f t="shared" si="5"/>
        <v>380</v>
      </c>
      <c r="K42" s="114">
        <f t="shared" si="4"/>
        <v>750</v>
      </c>
      <c r="L42" s="114">
        <f>SUM(L36:L41)</f>
        <v>30</v>
      </c>
    </row>
    <row r="43" spans="1:12" ht="15.75" x14ac:dyDescent="0.25">
      <c r="A43" s="332" t="s">
        <v>30</v>
      </c>
      <c r="B43" s="333"/>
      <c r="C43" s="334"/>
      <c r="D43" s="116">
        <f>D42/K42</f>
        <v>0.28666666666666668</v>
      </c>
      <c r="E43" s="116">
        <f>E42/K42</f>
        <v>0</v>
      </c>
      <c r="F43" s="116">
        <f>F42/K42</f>
        <v>0.20666666666666667</v>
      </c>
      <c r="G43" s="117">
        <f>G42/K42</f>
        <v>0</v>
      </c>
      <c r="H43" s="117">
        <f>H42/K42</f>
        <v>0.20666666666666667</v>
      </c>
      <c r="I43" s="117">
        <f>I42/K42</f>
        <v>0</v>
      </c>
      <c r="J43" s="116">
        <f>J42/K42</f>
        <v>0.50666666666666671</v>
      </c>
      <c r="K43" s="116">
        <f t="shared" si="4"/>
        <v>1</v>
      </c>
      <c r="L43" s="118"/>
    </row>
    <row r="44" spans="1:12" ht="15.75" x14ac:dyDescent="0.25">
      <c r="A44" s="33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</row>
    <row r="45" spans="1:12" ht="15.75" x14ac:dyDescent="0.25">
      <c r="A45" s="329" t="s">
        <v>61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1"/>
    </row>
    <row r="46" spans="1:12" ht="15.75" x14ac:dyDescent="0.25">
      <c r="A46" s="336" t="s">
        <v>3</v>
      </c>
      <c r="B46" s="336" t="s">
        <v>4</v>
      </c>
      <c r="C46" s="336" t="s">
        <v>5</v>
      </c>
      <c r="D46" s="369" t="s">
        <v>6</v>
      </c>
      <c r="E46" s="370"/>
      <c r="F46" s="370"/>
      <c r="G46" s="370"/>
      <c r="H46" s="370"/>
      <c r="I46" s="371"/>
      <c r="J46" s="372" t="s">
        <v>7</v>
      </c>
      <c r="K46" s="372" t="s">
        <v>8</v>
      </c>
      <c r="L46" s="372" t="s">
        <v>9</v>
      </c>
    </row>
    <row r="47" spans="1:12" ht="15.75" x14ac:dyDescent="0.25">
      <c r="A47" s="337"/>
      <c r="B47" s="337"/>
      <c r="C47" s="337"/>
      <c r="D47" s="108" t="s">
        <v>10</v>
      </c>
      <c r="E47" s="108" t="s">
        <v>11</v>
      </c>
      <c r="F47" s="108" t="s">
        <v>12</v>
      </c>
      <c r="G47" s="109" t="s">
        <v>13</v>
      </c>
      <c r="H47" s="109" t="s">
        <v>14</v>
      </c>
      <c r="I47" s="109" t="s">
        <v>15</v>
      </c>
      <c r="J47" s="373"/>
      <c r="K47" s="373"/>
      <c r="L47" s="373"/>
    </row>
    <row r="48" spans="1:12" ht="33.75" customHeight="1" x14ac:dyDescent="0.25">
      <c r="A48" s="111">
        <v>7105</v>
      </c>
      <c r="B48" s="110" t="s">
        <v>191</v>
      </c>
      <c r="C48" s="111" t="s">
        <v>42</v>
      </c>
      <c r="D48" s="112">
        <v>35</v>
      </c>
      <c r="E48" s="112" t="s">
        <v>18</v>
      </c>
      <c r="F48" s="112">
        <v>25</v>
      </c>
      <c r="G48" s="113" t="s">
        <v>18</v>
      </c>
      <c r="H48" s="113">
        <v>25</v>
      </c>
      <c r="I48" s="113" t="s">
        <v>18</v>
      </c>
      <c r="J48" s="112">
        <v>40</v>
      </c>
      <c r="K48" s="112">
        <f t="shared" ref="K48:K54" si="6">SUM(D48,E48,F48,J48)</f>
        <v>100</v>
      </c>
      <c r="L48" s="112">
        <v>4</v>
      </c>
    </row>
    <row r="49" spans="1:12" ht="15" customHeight="1" x14ac:dyDescent="0.25">
      <c r="A49" s="111">
        <v>7158</v>
      </c>
      <c r="B49" s="110" t="s">
        <v>192</v>
      </c>
      <c r="C49" s="111" t="s">
        <v>151</v>
      </c>
      <c r="D49" s="112">
        <v>35</v>
      </c>
      <c r="E49" s="112" t="s">
        <v>18</v>
      </c>
      <c r="F49" s="112">
        <v>25</v>
      </c>
      <c r="G49" s="113" t="s">
        <v>18</v>
      </c>
      <c r="H49" s="113">
        <v>25</v>
      </c>
      <c r="I49" s="113" t="s">
        <v>18</v>
      </c>
      <c r="J49" s="112">
        <v>65</v>
      </c>
      <c r="K49" s="112">
        <f t="shared" si="6"/>
        <v>125</v>
      </c>
      <c r="L49" s="112">
        <v>5</v>
      </c>
    </row>
    <row r="50" spans="1:12" ht="12.75" customHeight="1" x14ac:dyDescent="0.25">
      <c r="A50" s="111">
        <v>7155</v>
      </c>
      <c r="B50" s="110" t="s">
        <v>193</v>
      </c>
      <c r="C50" s="111" t="s">
        <v>187</v>
      </c>
      <c r="D50" s="112">
        <v>40</v>
      </c>
      <c r="E50" s="112" t="s">
        <v>18</v>
      </c>
      <c r="F50" s="112">
        <v>30</v>
      </c>
      <c r="G50" s="113" t="s">
        <v>18</v>
      </c>
      <c r="H50" s="113">
        <v>30</v>
      </c>
      <c r="I50" s="113" t="s">
        <v>18</v>
      </c>
      <c r="J50" s="112">
        <v>55</v>
      </c>
      <c r="K50" s="112">
        <f t="shared" si="6"/>
        <v>125</v>
      </c>
      <c r="L50" s="112">
        <v>5</v>
      </c>
    </row>
    <row r="51" spans="1:12" ht="15" customHeight="1" x14ac:dyDescent="0.25">
      <c r="A51" s="111">
        <v>7356</v>
      </c>
      <c r="B51" s="110" t="s">
        <v>194</v>
      </c>
      <c r="C51" s="111" t="s">
        <v>149</v>
      </c>
      <c r="D51" s="112">
        <v>35</v>
      </c>
      <c r="E51" s="112" t="s">
        <v>18</v>
      </c>
      <c r="F51" s="112">
        <v>25</v>
      </c>
      <c r="G51" s="113" t="s">
        <v>18</v>
      </c>
      <c r="H51" s="113">
        <v>20</v>
      </c>
      <c r="I51" s="113">
        <v>5</v>
      </c>
      <c r="J51" s="112">
        <v>65</v>
      </c>
      <c r="K51" s="112">
        <f t="shared" si="6"/>
        <v>125</v>
      </c>
      <c r="L51" s="112">
        <v>5</v>
      </c>
    </row>
    <row r="52" spans="1:12" ht="15.75" customHeight="1" x14ac:dyDescent="0.25">
      <c r="A52" s="111">
        <v>7393</v>
      </c>
      <c r="B52" s="110" t="s">
        <v>195</v>
      </c>
      <c r="C52" s="111" t="s">
        <v>189</v>
      </c>
      <c r="D52" s="112" t="s">
        <v>18</v>
      </c>
      <c r="E52" s="112" t="s">
        <v>18</v>
      </c>
      <c r="F52" s="112">
        <v>20</v>
      </c>
      <c r="G52" s="113" t="s">
        <v>18</v>
      </c>
      <c r="H52" s="113" t="s">
        <v>18</v>
      </c>
      <c r="I52" s="113">
        <v>20</v>
      </c>
      <c r="J52" s="112">
        <v>55</v>
      </c>
      <c r="K52" s="112">
        <f t="shared" si="6"/>
        <v>75</v>
      </c>
      <c r="L52" s="112">
        <v>3</v>
      </c>
    </row>
    <row r="53" spans="1:12" ht="15.75" x14ac:dyDescent="0.25">
      <c r="A53" s="332" t="s">
        <v>29</v>
      </c>
      <c r="B53" s="333"/>
      <c r="C53" s="334"/>
      <c r="D53" s="114">
        <f t="shared" ref="D53:J53" si="7">SUM(D48:D52)</f>
        <v>145</v>
      </c>
      <c r="E53" s="114">
        <f t="shared" si="7"/>
        <v>0</v>
      </c>
      <c r="F53" s="114">
        <f t="shared" si="7"/>
        <v>125</v>
      </c>
      <c r="G53" s="115">
        <f t="shared" si="7"/>
        <v>0</v>
      </c>
      <c r="H53" s="115">
        <f t="shared" si="7"/>
        <v>100</v>
      </c>
      <c r="I53" s="115">
        <f t="shared" si="7"/>
        <v>25</v>
      </c>
      <c r="J53" s="114">
        <f t="shared" si="7"/>
        <v>280</v>
      </c>
      <c r="K53" s="114">
        <f t="shared" si="6"/>
        <v>550</v>
      </c>
      <c r="L53" s="114">
        <f>SUM(L48:L52)</f>
        <v>22</v>
      </c>
    </row>
    <row r="54" spans="1:12" ht="15.75" x14ac:dyDescent="0.25">
      <c r="A54" s="332" t="s">
        <v>30</v>
      </c>
      <c r="B54" s="333"/>
      <c r="C54" s="334"/>
      <c r="D54" s="116">
        <f>D53/K53</f>
        <v>0.26363636363636361</v>
      </c>
      <c r="E54" s="116">
        <f>E53/K53</f>
        <v>0</v>
      </c>
      <c r="F54" s="116">
        <f>F53/K53</f>
        <v>0.22727272727272727</v>
      </c>
      <c r="G54" s="117">
        <f>G53/K53</f>
        <v>0</v>
      </c>
      <c r="H54" s="117">
        <f>H53/K53</f>
        <v>0.18181818181818182</v>
      </c>
      <c r="I54" s="117">
        <f>I53/K53</f>
        <v>4.5454545454545456E-2</v>
      </c>
      <c r="J54" s="116">
        <f>J53/K53</f>
        <v>0.50909090909090904</v>
      </c>
      <c r="K54" s="116">
        <f t="shared" si="6"/>
        <v>0.99999999999999989</v>
      </c>
      <c r="L54" s="118"/>
    </row>
    <row r="55" spans="1:12" ht="15.75" x14ac:dyDescent="0.25">
      <c r="A55" s="342" t="s">
        <v>76</v>
      </c>
      <c r="B55" s="343"/>
      <c r="C55" s="343"/>
      <c r="D55" s="344" t="s">
        <v>77</v>
      </c>
      <c r="E55" s="344"/>
      <c r="F55" s="344"/>
      <c r="G55" s="344"/>
      <c r="H55" s="344"/>
      <c r="I55" s="344"/>
      <c r="J55" s="344"/>
      <c r="K55" s="345"/>
      <c r="L55" s="121">
        <v>8</v>
      </c>
    </row>
    <row r="56" spans="1:12" ht="36.75" customHeight="1" x14ac:dyDescent="0.25">
      <c r="A56" s="122" t="s">
        <v>38</v>
      </c>
      <c r="B56" s="123" t="s">
        <v>39</v>
      </c>
      <c r="C56" s="122" t="s">
        <v>40</v>
      </c>
      <c r="D56" s="124">
        <v>30</v>
      </c>
      <c r="E56" s="124" t="s">
        <v>18</v>
      </c>
      <c r="F56" s="124">
        <v>20</v>
      </c>
      <c r="G56" s="124">
        <v>20</v>
      </c>
      <c r="H56" s="124" t="s">
        <v>18</v>
      </c>
      <c r="I56" s="124" t="s">
        <v>18</v>
      </c>
      <c r="J56" s="124">
        <v>50</v>
      </c>
      <c r="K56" s="124">
        <f>SUM(D56,E56,F56,J56)</f>
        <v>100</v>
      </c>
      <c r="L56" s="124">
        <v>4</v>
      </c>
    </row>
    <row r="57" spans="1:12" ht="28.5" customHeight="1" x14ac:dyDescent="0.25">
      <c r="A57" s="122">
        <v>7404</v>
      </c>
      <c r="B57" s="123" t="s">
        <v>102</v>
      </c>
      <c r="C57" s="122" t="s">
        <v>103</v>
      </c>
      <c r="D57" s="124">
        <v>30</v>
      </c>
      <c r="E57" s="124" t="s">
        <v>18</v>
      </c>
      <c r="F57" s="124">
        <v>20</v>
      </c>
      <c r="G57" s="124">
        <v>20</v>
      </c>
      <c r="H57" s="124" t="s">
        <v>18</v>
      </c>
      <c r="I57" s="124" t="s">
        <v>18</v>
      </c>
      <c r="J57" s="124">
        <v>50</v>
      </c>
      <c r="K57" s="124">
        <f>SUM(D57,E57,F57,J57)</f>
        <v>100</v>
      </c>
      <c r="L57" s="124">
        <v>4</v>
      </c>
    </row>
    <row r="58" spans="1:12" ht="32.25" customHeight="1" x14ac:dyDescent="0.25">
      <c r="A58" s="122">
        <v>7165</v>
      </c>
      <c r="B58" s="123" t="s">
        <v>104</v>
      </c>
      <c r="C58" s="122" t="s">
        <v>105</v>
      </c>
      <c r="D58" s="124">
        <v>30</v>
      </c>
      <c r="E58" s="124" t="s">
        <v>18</v>
      </c>
      <c r="F58" s="124">
        <v>20</v>
      </c>
      <c r="G58" s="124">
        <v>20</v>
      </c>
      <c r="H58" s="124" t="s">
        <v>18</v>
      </c>
      <c r="I58" s="124" t="s">
        <v>18</v>
      </c>
      <c r="J58" s="124">
        <v>50</v>
      </c>
      <c r="K58" s="124">
        <f>SUM(D58,E58,F58,J58)</f>
        <v>100</v>
      </c>
      <c r="L58" s="124">
        <v>4</v>
      </c>
    </row>
    <row r="59" spans="1:12" ht="16.5" customHeight="1" x14ac:dyDescent="0.25">
      <c r="A59" s="122">
        <v>7107</v>
      </c>
      <c r="B59" s="123" t="s">
        <v>106</v>
      </c>
      <c r="C59" s="122" t="s">
        <v>81</v>
      </c>
      <c r="D59" s="124">
        <v>30</v>
      </c>
      <c r="E59" s="124" t="s">
        <v>18</v>
      </c>
      <c r="F59" s="124">
        <v>20</v>
      </c>
      <c r="G59" s="124" t="s">
        <v>18</v>
      </c>
      <c r="H59" s="124">
        <v>20</v>
      </c>
      <c r="I59" s="124" t="s">
        <v>18</v>
      </c>
      <c r="J59" s="124">
        <v>50</v>
      </c>
      <c r="K59" s="124">
        <f>SUM(D59,E59,F59,J59)</f>
        <v>100</v>
      </c>
      <c r="L59" s="124">
        <v>4</v>
      </c>
    </row>
    <row r="60" spans="1:12" ht="15.75" customHeight="1" x14ac:dyDescent="0.25">
      <c r="A60" s="122">
        <v>7320</v>
      </c>
      <c r="B60" s="123" t="s">
        <v>107</v>
      </c>
      <c r="C60" s="122" t="s">
        <v>108</v>
      </c>
      <c r="D60" s="124">
        <v>30</v>
      </c>
      <c r="E60" s="124" t="s">
        <v>18</v>
      </c>
      <c r="F60" s="124">
        <v>20</v>
      </c>
      <c r="G60" s="124">
        <v>20</v>
      </c>
      <c r="H60" s="124" t="s">
        <v>18</v>
      </c>
      <c r="I60" s="124" t="s">
        <v>18</v>
      </c>
      <c r="J60" s="124">
        <v>50</v>
      </c>
      <c r="K60" s="124">
        <f>SUM(D60,E60,F60,J60)</f>
        <v>100</v>
      </c>
      <c r="L60" s="124">
        <v>4</v>
      </c>
    </row>
    <row r="61" spans="1:12" ht="15.75" x14ac:dyDescent="0.25">
      <c r="A61" s="332" t="s">
        <v>88</v>
      </c>
      <c r="B61" s="333"/>
      <c r="C61" s="333"/>
      <c r="D61" s="333"/>
      <c r="E61" s="333"/>
      <c r="F61" s="333"/>
      <c r="G61" s="333"/>
      <c r="H61" s="333"/>
      <c r="I61" s="333"/>
      <c r="J61" s="333"/>
      <c r="K61" s="334"/>
      <c r="L61" s="114">
        <v>30</v>
      </c>
    </row>
    <row r="62" spans="1:12" ht="15.75" x14ac:dyDescent="0.25">
      <c r="A62" s="346" t="s">
        <v>89</v>
      </c>
      <c r="B62" s="347"/>
      <c r="C62" s="347"/>
      <c r="D62" s="347"/>
      <c r="E62" s="347"/>
      <c r="F62" s="347"/>
      <c r="G62" s="347"/>
      <c r="H62" s="347"/>
      <c r="I62" s="347"/>
      <c r="J62" s="347"/>
      <c r="K62" s="347"/>
      <c r="L62" s="348"/>
    </row>
    <row r="63" spans="1:12" ht="15.75" x14ac:dyDescent="0.25">
      <c r="A63" s="349" t="s">
        <v>109</v>
      </c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50"/>
    </row>
    <row r="64" spans="1:12" ht="15.75" x14ac:dyDescent="0.25">
      <c r="A64" s="349" t="s">
        <v>91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50"/>
    </row>
    <row r="65" spans="1:12" ht="15.75" x14ac:dyDescent="0.25">
      <c r="A65" s="351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3"/>
    </row>
    <row r="66" spans="1:12" ht="15.75" x14ac:dyDescent="0.25">
      <c r="A66" s="273" t="s">
        <v>520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</row>
    <row r="67" spans="1:12" ht="15.75" x14ac:dyDescent="0.25">
      <c r="A67" s="274" t="s">
        <v>182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1:12" ht="15.75" x14ac:dyDescent="0.25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</row>
    <row r="69" spans="1:12" ht="15.75" x14ac:dyDescent="0.25">
      <c r="A69" s="329" t="s">
        <v>72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1"/>
    </row>
    <row r="70" spans="1:12" ht="18.75" customHeight="1" x14ac:dyDescent="0.25">
      <c r="A70" s="336" t="s">
        <v>3</v>
      </c>
      <c r="B70" s="338" t="s">
        <v>4</v>
      </c>
      <c r="C70" s="338" t="s">
        <v>5</v>
      </c>
      <c r="D70" s="327" t="s">
        <v>6</v>
      </c>
      <c r="E70" s="327"/>
      <c r="F70" s="327"/>
      <c r="G70" s="327"/>
      <c r="H70" s="327"/>
      <c r="I70" s="327"/>
      <c r="J70" s="327" t="s">
        <v>7</v>
      </c>
      <c r="K70" s="327" t="s">
        <v>8</v>
      </c>
      <c r="L70" s="327" t="s">
        <v>9</v>
      </c>
    </row>
    <row r="71" spans="1:12" ht="27.75" customHeight="1" x14ac:dyDescent="0.25">
      <c r="A71" s="337"/>
      <c r="B71" s="338"/>
      <c r="C71" s="338"/>
      <c r="D71" s="108" t="s">
        <v>10</v>
      </c>
      <c r="E71" s="108" t="s">
        <v>11</v>
      </c>
      <c r="F71" s="108" t="s">
        <v>12</v>
      </c>
      <c r="G71" s="109" t="s">
        <v>13</v>
      </c>
      <c r="H71" s="109" t="s">
        <v>14</v>
      </c>
      <c r="I71" s="109" t="s">
        <v>15</v>
      </c>
      <c r="J71" s="327"/>
      <c r="K71" s="327"/>
      <c r="L71" s="327"/>
    </row>
    <row r="72" spans="1:12" ht="27.75" customHeight="1" x14ac:dyDescent="0.25">
      <c r="A72" s="111">
        <v>7340</v>
      </c>
      <c r="B72" s="110" t="s">
        <v>50</v>
      </c>
      <c r="C72" s="111" t="s">
        <v>51</v>
      </c>
      <c r="D72" s="112">
        <v>25</v>
      </c>
      <c r="E72" s="112" t="s">
        <v>18</v>
      </c>
      <c r="F72" s="112">
        <v>15</v>
      </c>
      <c r="G72" s="113" t="s">
        <v>18</v>
      </c>
      <c r="H72" s="113">
        <v>15</v>
      </c>
      <c r="I72" s="113" t="s">
        <v>18</v>
      </c>
      <c r="J72" s="112">
        <v>35</v>
      </c>
      <c r="K72" s="112">
        <f t="shared" ref="K72:K80" si="8">SUM(D72,E72,F72,J72)</f>
        <v>75</v>
      </c>
      <c r="L72" s="112">
        <v>3</v>
      </c>
    </row>
    <row r="73" spans="1:12" ht="28.5" customHeight="1" x14ac:dyDescent="0.25">
      <c r="A73" s="111">
        <v>7358</v>
      </c>
      <c r="B73" s="110" t="s">
        <v>196</v>
      </c>
      <c r="C73" s="111" t="s">
        <v>149</v>
      </c>
      <c r="D73" s="112">
        <v>25</v>
      </c>
      <c r="E73" s="112" t="s">
        <v>18</v>
      </c>
      <c r="F73" s="112">
        <v>15</v>
      </c>
      <c r="G73" s="113" t="s">
        <v>18</v>
      </c>
      <c r="H73" s="113">
        <v>15</v>
      </c>
      <c r="I73" s="113" t="s">
        <v>18</v>
      </c>
      <c r="J73" s="112">
        <v>35</v>
      </c>
      <c r="K73" s="112">
        <f t="shared" si="8"/>
        <v>75</v>
      </c>
      <c r="L73" s="112">
        <v>3</v>
      </c>
    </row>
    <row r="74" spans="1:12" ht="31.5" customHeight="1" x14ac:dyDescent="0.25">
      <c r="A74" s="111">
        <v>7302</v>
      </c>
      <c r="B74" s="110" t="s">
        <v>197</v>
      </c>
      <c r="C74" s="111" t="s">
        <v>145</v>
      </c>
      <c r="D74" s="112">
        <v>25</v>
      </c>
      <c r="E74" s="112" t="s">
        <v>18</v>
      </c>
      <c r="F74" s="112">
        <v>15</v>
      </c>
      <c r="G74" s="113" t="s">
        <v>18</v>
      </c>
      <c r="H74" s="113">
        <v>15</v>
      </c>
      <c r="I74" s="113" t="s">
        <v>18</v>
      </c>
      <c r="J74" s="112">
        <v>35</v>
      </c>
      <c r="K74" s="112">
        <f t="shared" si="8"/>
        <v>75</v>
      </c>
      <c r="L74" s="112">
        <v>3</v>
      </c>
    </row>
    <row r="75" spans="1:12" ht="29.25" customHeight="1" x14ac:dyDescent="0.25">
      <c r="A75" s="111">
        <v>7297</v>
      </c>
      <c r="B75" s="110" t="s">
        <v>198</v>
      </c>
      <c r="C75" s="111" t="s">
        <v>155</v>
      </c>
      <c r="D75" s="112">
        <v>30</v>
      </c>
      <c r="E75" s="112" t="s">
        <v>18</v>
      </c>
      <c r="F75" s="112">
        <v>20</v>
      </c>
      <c r="G75" s="113" t="s">
        <v>18</v>
      </c>
      <c r="H75" s="113">
        <v>20</v>
      </c>
      <c r="I75" s="113" t="s">
        <v>18</v>
      </c>
      <c r="J75" s="112">
        <v>50</v>
      </c>
      <c r="K75" s="112">
        <f t="shared" si="8"/>
        <v>100</v>
      </c>
      <c r="L75" s="112">
        <v>4</v>
      </c>
    </row>
    <row r="76" spans="1:12" ht="17.25" customHeight="1" x14ac:dyDescent="0.25">
      <c r="A76" s="111">
        <v>7359</v>
      </c>
      <c r="B76" s="110" t="s">
        <v>199</v>
      </c>
      <c r="C76" s="111" t="s">
        <v>149</v>
      </c>
      <c r="D76" s="112">
        <v>25</v>
      </c>
      <c r="E76" s="112" t="s">
        <v>18</v>
      </c>
      <c r="F76" s="112">
        <v>15</v>
      </c>
      <c r="G76" s="113" t="s">
        <v>18</v>
      </c>
      <c r="H76" s="113">
        <v>15</v>
      </c>
      <c r="I76" s="113" t="s">
        <v>18</v>
      </c>
      <c r="J76" s="112">
        <v>35</v>
      </c>
      <c r="K76" s="112">
        <f t="shared" si="8"/>
        <v>75</v>
      </c>
      <c r="L76" s="112">
        <v>3</v>
      </c>
    </row>
    <row r="77" spans="1:12" ht="47.25" x14ac:dyDescent="0.25">
      <c r="A77" s="111">
        <v>7380</v>
      </c>
      <c r="B77" s="110" t="s">
        <v>200</v>
      </c>
      <c r="C77" s="111" t="s">
        <v>145</v>
      </c>
      <c r="D77" s="112">
        <v>25</v>
      </c>
      <c r="E77" s="112" t="s">
        <v>18</v>
      </c>
      <c r="F77" s="112">
        <v>15</v>
      </c>
      <c r="G77" s="113" t="s">
        <v>18</v>
      </c>
      <c r="H77" s="113">
        <v>15</v>
      </c>
      <c r="I77" s="113" t="s">
        <v>18</v>
      </c>
      <c r="J77" s="112">
        <v>35</v>
      </c>
      <c r="K77" s="112">
        <f t="shared" si="8"/>
        <v>75</v>
      </c>
      <c r="L77" s="112">
        <v>3</v>
      </c>
    </row>
    <row r="78" spans="1:12" ht="31.5" x14ac:dyDescent="0.25">
      <c r="A78" s="111">
        <v>7394</v>
      </c>
      <c r="B78" s="110" t="s">
        <v>201</v>
      </c>
      <c r="C78" s="111" t="s">
        <v>189</v>
      </c>
      <c r="D78" s="112" t="s">
        <v>18</v>
      </c>
      <c r="E78" s="112" t="s">
        <v>18</v>
      </c>
      <c r="F78" s="112">
        <v>20</v>
      </c>
      <c r="G78" s="113" t="s">
        <v>18</v>
      </c>
      <c r="H78" s="113" t="s">
        <v>18</v>
      </c>
      <c r="I78" s="113">
        <v>20</v>
      </c>
      <c r="J78" s="112">
        <v>55</v>
      </c>
      <c r="K78" s="112">
        <f t="shared" si="8"/>
        <v>75</v>
      </c>
      <c r="L78" s="112">
        <v>3</v>
      </c>
    </row>
    <row r="79" spans="1:12" ht="15.75" x14ac:dyDescent="0.25">
      <c r="A79" s="332" t="s">
        <v>29</v>
      </c>
      <c r="B79" s="333"/>
      <c r="C79" s="334"/>
      <c r="D79" s="114">
        <f t="shared" ref="D79:J79" si="9">SUM(D72:D78)</f>
        <v>155</v>
      </c>
      <c r="E79" s="114">
        <f t="shared" si="9"/>
        <v>0</v>
      </c>
      <c r="F79" s="114">
        <f t="shared" si="9"/>
        <v>115</v>
      </c>
      <c r="G79" s="115">
        <f t="shared" si="9"/>
        <v>0</v>
      </c>
      <c r="H79" s="115">
        <f t="shared" si="9"/>
        <v>95</v>
      </c>
      <c r="I79" s="115">
        <f t="shared" si="9"/>
        <v>20</v>
      </c>
      <c r="J79" s="114">
        <f t="shared" si="9"/>
        <v>280</v>
      </c>
      <c r="K79" s="114">
        <f t="shared" si="8"/>
        <v>550</v>
      </c>
      <c r="L79" s="114">
        <f>SUM(L72:L78)</f>
        <v>22</v>
      </c>
    </row>
    <row r="80" spans="1:12" ht="21" customHeight="1" x14ac:dyDescent="0.25">
      <c r="A80" s="332" t="s">
        <v>30</v>
      </c>
      <c r="B80" s="333"/>
      <c r="C80" s="334"/>
      <c r="D80" s="116">
        <f>D79/K79</f>
        <v>0.2818181818181818</v>
      </c>
      <c r="E80" s="116">
        <f>E79/K79</f>
        <v>0</v>
      </c>
      <c r="F80" s="116">
        <f>F79/K79</f>
        <v>0.20909090909090908</v>
      </c>
      <c r="G80" s="117">
        <f>G79/K79</f>
        <v>0</v>
      </c>
      <c r="H80" s="117">
        <f>H79/K79</f>
        <v>0.17272727272727273</v>
      </c>
      <c r="I80" s="117">
        <f>I79/K79</f>
        <v>3.6363636363636362E-2</v>
      </c>
      <c r="J80" s="116">
        <f>J79/K79</f>
        <v>0.50909090909090904</v>
      </c>
      <c r="K80" s="116">
        <f t="shared" si="8"/>
        <v>0.99999999999999989</v>
      </c>
      <c r="L80" s="118"/>
    </row>
    <row r="81" spans="1:12" ht="24.75" customHeight="1" x14ac:dyDescent="0.25">
      <c r="A81" s="342" t="s">
        <v>76</v>
      </c>
      <c r="B81" s="343"/>
      <c r="C81" s="343"/>
      <c r="D81" s="344" t="s">
        <v>77</v>
      </c>
      <c r="E81" s="344"/>
      <c r="F81" s="344"/>
      <c r="G81" s="344"/>
      <c r="H81" s="344"/>
      <c r="I81" s="344"/>
      <c r="J81" s="344"/>
      <c r="K81" s="345"/>
      <c r="L81" s="121">
        <f>30-L79</f>
        <v>8</v>
      </c>
    </row>
    <row r="82" spans="1:12" ht="21.75" customHeight="1" x14ac:dyDescent="0.25">
      <c r="A82" s="122">
        <v>7147</v>
      </c>
      <c r="B82" s="123" t="s">
        <v>78</v>
      </c>
      <c r="C82" s="122" t="s">
        <v>79</v>
      </c>
      <c r="D82" s="124">
        <v>30</v>
      </c>
      <c r="E82" s="124" t="s">
        <v>18</v>
      </c>
      <c r="F82" s="124">
        <v>20</v>
      </c>
      <c r="G82" s="124">
        <v>20</v>
      </c>
      <c r="H82" s="124" t="s">
        <v>18</v>
      </c>
      <c r="I82" s="124" t="s">
        <v>18</v>
      </c>
      <c r="J82" s="124">
        <v>50</v>
      </c>
      <c r="K82" s="124">
        <f>SUM(D82,E82,F82,J82)</f>
        <v>100</v>
      </c>
      <c r="L82" s="124">
        <v>4</v>
      </c>
    </row>
    <row r="83" spans="1:12" ht="15.75" customHeight="1" x14ac:dyDescent="0.25">
      <c r="A83" s="122">
        <v>7271</v>
      </c>
      <c r="B83" s="123" t="s">
        <v>80</v>
      </c>
      <c r="C83" s="122" t="s">
        <v>81</v>
      </c>
      <c r="D83" s="124">
        <v>30</v>
      </c>
      <c r="E83" s="124" t="s">
        <v>18</v>
      </c>
      <c r="F83" s="124">
        <v>20</v>
      </c>
      <c r="G83" s="124">
        <v>20</v>
      </c>
      <c r="H83" s="124" t="s">
        <v>18</v>
      </c>
      <c r="I83" s="124" t="s">
        <v>18</v>
      </c>
      <c r="J83" s="124">
        <v>50</v>
      </c>
      <c r="K83" s="124">
        <f>SUM(D83,E83,F83,J83)</f>
        <v>100</v>
      </c>
      <c r="L83" s="124">
        <v>4</v>
      </c>
    </row>
    <row r="84" spans="1:12" ht="26.25" customHeight="1" x14ac:dyDescent="0.25">
      <c r="A84" s="122">
        <v>7110</v>
      </c>
      <c r="B84" s="123" t="s">
        <v>82</v>
      </c>
      <c r="C84" s="122" t="s">
        <v>83</v>
      </c>
      <c r="D84" s="124">
        <v>30</v>
      </c>
      <c r="E84" s="124" t="s">
        <v>18</v>
      </c>
      <c r="F84" s="124">
        <v>20</v>
      </c>
      <c r="G84" s="124">
        <v>20</v>
      </c>
      <c r="H84" s="124" t="s">
        <v>18</v>
      </c>
      <c r="I84" s="124" t="s">
        <v>18</v>
      </c>
      <c r="J84" s="124">
        <v>50</v>
      </c>
      <c r="K84" s="124">
        <f>SUM(D84,E84,F84,J84)</f>
        <v>100</v>
      </c>
      <c r="L84" s="124">
        <v>4</v>
      </c>
    </row>
    <row r="85" spans="1:12" ht="15.75" x14ac:dyDescent="0.25">
      <c r="A85" s="122">
        <v>7361</v>
      </c>
      <c r="B85" s="123" t="s">
        <v>84</v>
      </c>
      <c r="C85" s="122" t="s">
        <v>85</v>
      </c>
      <c r="D85" s="124">
        <v>30</v>
      </c>
      <c r="E85" s="124" t="s">
        <v>18</v>
      </c>
      <c r="F85" s="124">
        <v>20</v>
      </c>
      <c r="G85" s="124">
        <v>20</v>
      </c>
      <c r="H85" s="124" t="s">
        <v>18</v>
      </c>
      <c r="I85" s="124" t="s">
        <v>18</v>
      </c>
      <c r="J85" s="124">
        <v>50</v>
      </c>
      <c r="K85" s="124">
        <f>SUM(D85,E85,F85,J85)</f>
        <v>100</v>
      </c>
      <c r="L85" s="124">
        <v>4</v>
      </c>
    </row>
    <row r="86" spans="1:12" ht="31.5" x14ac:dyDescent="0.25">
      <c r="A86" s="122" t="s">
        <v>86</v>
      </c>
      <c r="B86" s="123" t="s">
        <v>87</v>
      </c>
      <c r="C86" s="122" t="s">
        <v>40</v>
      </c>
      <c r="D86" s="124">
        <v>30</v>
      </c>
      <c r="E86" s="124" t="s">
        <v>18</v>
      </c>
      <c r="F86" s="124">
        <v>20</v>
      </c>
      <c r="G86" s="124">
        <v>20</v>
      </c>
      <c r="H86" s="124" t="s">
        <v>18</v>
      </c>
      <c r="I86" s="124" t="s">
        <v>18</v>
      </c>
      <c r="J86" s="124">
        <v>50</v>
      </c>
      <c r="K86" s="124">
        <f>SUM(D86,E86,F86,J86)</f>
        <v>100</v>
      </c>
      <c r="L86" s="124">
        <v>4</v>
      </c>
    </row>
    <row r="87" spans="1:12" ht="15.75" x14ac:dyDescent="0.25">
      <c r="A87" s="332" t="s">
        <v>88</v>
      </c>
      <c r="B87" s="333"/>
      <c r="C87" s="333"/>
      <c r="D87" s="333"/>
      <c r="E87" s="333"/>
      <c r="F87" s="333"/>
      <c r="G87" s="333"/>
      <c r="H87" s="333"/>
      <c r="I87" s="333"/>
      <c r="J87" s="333"/>
      <c r="K87" s="334"/>
      <c r="L87" s="114">
        <v>30</v>
      </c>
    </row>
    <row r="88" spans="1:12" ht="15.75" x14ac:dyDescent="0.25">
      <c r="A88" s="346" t="s">
        <v>89</v>
      </c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8"/>
    </row>
    <row r="89" spans="1:12" ht="15.75" x14ac:dyDescent="0.25">
      <c r="A89" s="349" t="s">
        <v>90</v>
      </c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50"/>
    </row>
    <row r="90" spans="1:12" ht="15.75" x14ac:dyDescent="0.25">
      <c r="A90" s="349" t="s">
        <v>91</v>
      </c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50"/>
    </row>
    <row r="91" spans="1:12" ht="15.75" x14ac:dyDescent="0.25">
      <c r="A91" s="351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3"/>
    </row>
    <row r="92" spans="1:12" ht="15.75" x14ac:dyDescent="0.25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</row>
    <row r="93" spans="1:12" ht="15.75" x14ac:dyDescent="0.25">
      <c r="A93" s="329" t="s">
        <v>92</v>
      </c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1"/>
    </row>
    <row r="94" spans="1:12" ht="34.5" customHeight="1" x14ac:dyDescent="0.25">
      <c r="A94" s="336" t="s">
        <v>3</v>
      </c>
      <c r="B94" s="338" t="s">
        <v>4</v>
      </c>
      <c r="C94" s="338" t="s">
        <v>5</v>
      </c>
      <c r="D94" s="327" t="s">
        <v>6</v>
      </c>
      <c r="E94" s="327"/>
      <c r="F94" s="327"/>
      <c r="G94" s="327"/>
      <c r="H94" s="327"/>
      <c r="I94" s="327"/>
      <c r="J94" s="327" t="s">
        <v>7</v>
      </c>
      <c r="K94" s="327" t="s">
        <v>8</v>
      </c>
      <c r="L94" s="327" t="s">
        <v>9</v>
      </c>
    </row>
    <row r="95" spans="1:12" ht="24" customHeight="1" x14ac:dyDescent="0.25">
      <c r="A95" s="337"/>
      <c r="B95" s="338"/>
      <c r="C95" s="338"/>
      <c r="D95" s="108" t="s">
        <v>10</v>
      </c>
      <c r="E95" s="108" t="s">
        <v>11</v>
      </c>
      <c r="F95" s="108" t="s">
        <v>12</v>
      </c>
      <c r="G95" s="109" t="s">
        <v>13</v>
      </c>
      <c r="H95" s="109" t="s">
        <v>14</v>
      </c>
      <c r="I95" s="109" t="s">
        <v>15</v>
      </c>
      <c r="J95" s="327"/>
      <c r="K95" s="327"/>
      <c r="L95" s="327"/>
    </row>
    <row r="96" spans="1:12" ht="32.25" customHeight="1" x14ac:dyDescent="0.25">
      <c r="A96" s="111">
        <v>7198</v>
      </c>
      <c r="B96" s="110" t="s">
        <v>202</v>
      </c>
      <c r="C96" s="153" t="s">
        <v>49</v>
      </c>
      <c r="D96" s="112">
        <v>25</v>
      </c>
      <c r="E96" s="112" t="s">
        <v>18</v>
      </c>
      <c r="F96" s="112">
        <v>15</v>
      </c>
      <c r="G96" s="113" t="s">
        <v>18</v>
      </c>
      <c r="H96" s="113" t="s">
        <v>18</v>
      </c>
      <c r="I96" s="113">
        <v>15</v>
      </c>
      <c r="J96" s="112">
        <v>35</v>
      </c>
      <c r="K96" s="112">
        <f t="shared" ref="K96:K103" si="10">SUM(D96,E96,F96,J96)</f>
        <v>75</v>
      </c>
      <c r="L96" s="112">
        <v>3</v>
      </c>
    </row>
    <row r="97" spans="1:12" ht="16.5" customHeight="1" x14ac:dyDescent="0.25">
      <c r="A97" s="111">
        <v>7032</v>
      </c>
      <c r="B97" s="110" t="s">
        <v>100</v>
      </c>
      <c r="C97" s="111" t="s">
        <v>46</v>
      </c>
      <c r="D97" s="112">
        <v>30</v>
      </c>
      <c r="E97" s="112" t="s">
        <v>18</v>
      </c>
      <c r="F97" s="112">
        <v>10</v>
      </c>
      <c r="G97" s="113" t="s">
        <v>18</v>
      </c>
      <c r="H97" s="113">
        <v>10</v>
      </c>
      <c r="I97" s="113" t="s">
        <v>18</v>
      </c>
      <c r="J97" s="112">
        <v>60</v>
      </c>
      <c r="K97" s="112">
        <f t="shared" si="10"/>
        <v>100</v>
      </c>
      <c r="L97" s="112">
        <v>4</v>
      </c>
    </row>
    <row r="98" spans="1:12" ht="18.75" customHeight="1" x14ac:dyDescent="0.25">
      <c r="A98" s="111">
        <v>7202</v>
      </c>
      <c r="B98" s="110" t="s">
        <v>203</v>
      </c>
      <c r="C98" s="111" t="s">
        <v>151</v>
      </c>
      <c r="D98" s="112">
        <v>50</v>
      </c>
      <c r="E98" s="112" t="s">
        <v>18</v>
      </c>
      <c r="F98" s="112">
        <v>40</v>
      </c>
      <c r="G98" s="113" t="s">
        <v>18</v>
      </c>
      <c r="H98" s="113">
        <v>40</v>
      </c>
      <c r="I98" s="113" t="s">
        <v>18</v>
      </c>
      <c r="J98" s="112">
        <v>110</v>
      </c>
      <c r="K98" s="112">
        <f t="shared" si="10"/>
        <v>200</v>
      </c>
      <c r="L98" s="112">
        <v>8</v>
      </c>
    </row>
    <row r="99" spans="1:12" ht="21.75" customHeight="1" x14ac:dyDescent="0.25">
      <c r="A99" s="111">
        <v>7201</v>
      </c>
      <c r="B99" s="110" t="s">
        <v>204</v>
      </c>
      <c r="C99" s="111" t="s">
        <v>187</v>
      </c>
      <c r="D99" s="112">
        <v>35</v>
      </c>
      <c r="E99" s="112" t="s">
        <v>18</v>
      </c>
      <c r="F99" s="112">
        <v>25</v>
      </c>
      <c r="G99" s="113" t="s">
        <v>18</v>
      </c>
      <c r="H99" s="113">
        <v>25</v>
      </c>
      <c r="I99" s="113" t="s">
        <v>18</v>
      </c>
      <c r="J99" s="112">
        <v>65</v>
      </c>
      <c r="K99" s="112">
        <f t="shared" si="10"/>
        <v>125</v>
      </c>
      <c r="L99" s="112">
        <v>5</v>
      </c>
    </row>
    <row r="100" spans="1:12" ht="30.75" customHeight="1" x14ac:dyDescent="0.25">
      <c r="A100" s="111">
        <v>7362</v>
      </c>
      <c r="B100" s="110" t="s">
        <v>205</v>
      </c>
      <c r="C100" s="111" t="s">
        <v>149</v>
      </c>
      <c r="D100" s="112">
        <v>25</v>
      </c>
      <c r="E100" s="112" t="s">
        <v>18</v>
      </c>
      <c r="F100" s="112">
        <v>15</v>
      </c>
      <c r="G100" s="113" t="s">
        <v>18</v>
      </c>
      <c r="H100" s="113">
        <v>15</v>
      </c>
      <c r="I100" s="113" t="s">
        <v>18</v>
      </c>
      <c r="J100" s="112">
        <v>35</v>
      </c>
      <c r="K100" s="112">
        <f t="shared" si="10"/>
        <v>75</v>
      </c>
      <c r="L100" s="112">
        <v>3</v>
      </c>
    </row>
    <row r="101" spans="1:12" ht="15.75" x14ac:dyDescent="0.25">
      <c r="A101" s="111">
        <v>7363</v>
      </c>
      <c r="B101" s="110" t="s">
        <v>206</v>
      </c>
      <c r="C101" s="111" t="s">
        <v>145</v>
      </c>
      <c r="D101" s="112">
        <v>30</v>
      </c>
      <c r="E101" s="112" t="s">
        <v>18</v>
      </c>
      <c r="F101" s="112">
        <v>20</v>
      </c>
      <c r="G101" s="113" t="s">
        <v>18</v>
      </c>
      <c r="H101" s="113">
        <v>10</v>
      </c>
      <c r="I101" s="113">
        <v>10</v>
      </c>
      <c r="J101" s="112">
        <v>50</v>
      </c>
      <c r="K101" s="112">
        <f t="shared" si="10"/>
        <v>100</v>
      </c>
      <c r="L101" s="112">
        <v>4</v>
      </c>
    </row>
    <row r="102" spans="1:12" ht="15.75" x14ac:dyDescent="0.25">
      <c r="A102" s="111">
        <v>7073</v>
      </c>
      <c r="B102" s="110" t="s">
        <v>36</v>
      </c>
      <c r="C102" s="111" t="s">
        <v>37</v>
      </c>
      <c r="D102" s="112">
        <v>25</v>
      </c>
      <c r="E102" s="112" t="s">
        <v>18</v>
      </c>
      <c r="F102" s="112">
        <v>15</v>
      </c>
      <c r="G102" s="113" t="s">
        <v>18</v>
      </c>
      <c r="H102" s="113">
        <v>15</v>
      </c>
      <c r="I102" s="113" t="s">
        <v>18</v>
      </c>
      <c r="J102" s="112">
        <v>35</v>
      </c>
      <c r="K102" s="112">
        <f t="shared" si="10"/>
        <v>75</v>
      </c>
      <c r="L102" s="112">
        <v>3</v>
      </c>
    </row>
    <row r="103" spans="1:12" ht="15.75" x14ac:dyDescent="0.25">
      <c r="A103" s="332" t="s">
        <v>29</v>
      </c>
      <c r="B103" s="333"/>
      <c r="C103" s="334"/>
      <c r="D103" s="114">
        <f t="shared" ref="D103:J103" si="11">SUM(D96:D102)</f>
        <v>220</v>
      </c>
      <c r="E103" s="114">
        <f t="shared" si="11"/>
        <v>0</v>
      </c>
      <c r="F103" s="114">
        <f t="shared" si="11"/>
        <v>140</v>
      </c>
      <c r="G103" s="115">
        <f t="shared" si="11"/>
        <v>0</v>
      </c>
      <c r="H103" s="115">
        <f t="shared" si="11"/>
        <v>115</v>
      </c>
      <c r="I103" s="115">
        <f t="shared" si="11"/>
        <v>25</v>
      </c>
      <c r="J103" s="114">
        <f t="shared" si="11"/>
        <v>390</v>
      </c>
      <c r="K103" s="121">
        <f t="shared" si="10"/>
        <v>750</v>
      </c>
      <c r="L103" s="114">
        <f>SUM(L96:L102)</f>
        <v>30</v>
      </c>
    </row>
    <row r="104" spans="1:12" ht="15.75" x14ac:dyDescent="0.25">
      <c r="A104" s="332" t="s">
        <v>30</v>
      </c>
      <c r="B104" s="333"/>
      <c r="C104" s="334"/>
      <c r="D104" s="116">
        <f>D103/K103</f>
        <v>0.29333333333333333</v>
      </c>
      <c r="E104" s="116">
        <f>E103/K103</f>
        <v>0</v>
      </c>
      <c r="F104" s="116">
        <f>F103/K103</f>
        <v>0.18666666666666668</v>
      </c>
      <c r="G104" s="117">
        <f>G103/K103</f>
        <v>0</v>
      </c>
      <c r="H104" s="117">
        <f>H103/K103</f>
        <v>0.15333333333333332</v>
      </c>
      <c r="I104" s="117">
        <f>I103/K103</f>
        <v>3.3333333333333333E-2</v>
      </c>
      <c r="J104" s="116">
        <f>J103/K103</f>
        <v>0.52</v>
      </c>
      <c r="K104" s="116">
        <f>K103/K103</f>
        <v>1</v>
      </c>
      <c r="L104" s="118"/>
    </row>
  </sheetData>
  <mergeCells count="89">
    <mergeCell ref="K94:K95"/>
    <mergeCell ref="L94:L95"/>
    <mergeCell ref="A103:C103"/>
    <mergeCell ref="A104:C104"/>
    <mergeCell ref="A89:L89"/>
    <mergeCell ref="A90:L90"/>
    <mergeCell ref="A91:L91"/>
    <mergeCell ref="A92:L92"/>
    <mergeCell ref="A93:L93"/>
    <mergeCell ref="A94:A95"/>
    <mergeCell ref="B94:B95"/>
    <mergeCell ref="C94:C95"/>
    <mergeCell ref="D94:I94"/>
    <mergeCell ref="J94:J95"/>
    <mergeCell ref="A88:L88"/>
    <mergeCell ref="A69:L69"/>
    <mergeCell ref="A70:A71"/>
    <mergeCell ref="B70:B71"/>
    <mergeCell ref="C70:C71"/>
    <mergeCell ref="D70:I70"/>
    <mergeCell ref="J70:J71"/>
    <mergeCell ref="K70:K71"/>
    <mergeCell ref="L70:L71"/>
    <mergeCell ref="A79:C79"/>
    <mergeCell ref="A80:C80"/>
    <mergeCell ref="A81:C81"/>
    <mergeCell ref="D81:K81"/>
    <mergeCell ref="A87:K87"/>
    <mergeCell ref="A61:K61"/>
    <mergeCell ref="A62:L62"/>
    <mergeCell ref="A63:L63"/>
    <mergeCell ref="A64:L64"/>
    <mergeCell ref="A65:L65"/>
    <mergeCell ref="A42:C42"/>
    <mergeCell ref="A43:C43"/>
    <mergeCell ref="A44:L44"/>
    <mergeCell ref="A45:L45"/>
    <mergeCell ref="A68:L68"/>
    <mergeCell ref="K46:K47"/>
    <mergeCell ref="L46:L47"/>
    <mergeCell ref="A53:C53"/>
    <mergeCell ref="A54:C54"/>
    <mergeCell ref="A55:C55"/>
    <mergeCell ref="D55:K55"/>
    <mergeCell ref="A46:A47"/>
    <mergeCell ref="B46:B47"/>
    <mergeCell ref="C46:C47"/>
    <mergeCell ref="D46:I46"/>
    <mergeCell ref="J46:J47"/>
    <mergeCell ref="A29:K29"/>
    <mergeCell ref="A30:L30"/>
    <mergeCell ref="A32:L32"/>
    <mergeCell ref="A33:L33"/>
    <mergeCell ref="A34:A35"/>
    <mergeCell ref="B34:B35"/>
    <mergeCell ref="C34:C35"/>
    <mergeCell ref="D34:I34"/>
    <mergeCell ref="J34:J35"/>
    <mergeCell ref="K34:K35"/>
    <mergeCell ref="L34:L35"/>
    <mergeCell ref="A31:L31"/>
    <mergeCell ref="A28:C28"/>
    <mergeCell ref="D28:K28"/>
    <mergeCell ref="A18:A19"/>
    <mergeCell ref="B18:B19"/>
    <mergeCell ref="C18:C19"/>
    <mergeCell ref="D18:I18"/>
    <mergeCell ref="J18:J19"/>
    <mergeCell ref="A17:L17"/>
    <mergeCell ref="K18:K19"/>
    <mergeCell ref="L18:L19"/>
    <mergeCell ref="A26:C26"/>
    <mergeCell ref="A27:C27"/>
    <mergeCell ref="A66:L66"/>
    <mergeCell ref="A67:L67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L6:L7"/>
    <mergeCell ref="A14:C14"/>
    <mergeCell ref="A15:C15"/>
    <mergeCell ref="A16:L16"/>
  </mergeCells>
  <pageMargins left="0.7" right="0.7" top="0.75" bottom="0.75" header="0.3" footer="0.3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18"/>
  <sheetViews>
    <sheetView topLeftCell="A68" zoomScale="90" zoomScaleNormal="90" zoomScaleSheetLayoutView="50" zoomScalePageLayoutView="80" workbookViewId="0">
      <selection activeCell="A51" sqref="A51:L98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207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x14ac:dyDescent="0.25">
      <c r="A7" s="2">
        <v>7352</v>
      </c>
      <c r="B7" s="2" t="s">
        <v>16</v>
      </c>
      <c r="C7" s="3" t="s">
        <v>17</v>
      </c>
      <c r="D7" s="4">
        <v>40</v>
      </c>
      <c r="E7" s="4" t="s">
        <v>18</v>
      </c>
      <c r="F7" s="4">
        <v>30</v>
      </c>
      <c r="G7" s="66" t="s">
        <v>18</v>
      </c>
      <c r="H7" s="66">
        <v>30</v>
      </c>
      <c r="I7" s="66" t="s">
        <v>18</v>
      </c>
      <c r="J7" s="4">
        <v>55</v>
      </c>
      <c r="K7" s="4">
        <f t="shared" ref="K7:K14" si="0">SUM(D7,E7,F7,J7)</f>
        <v>125</v>
      </c>
      <c r="L7" s="4">
        <v>5</v>
      </c>
    </row>
    <row r="8" spans="1:12" x14ac:dyDescent="0.25">
      <c r="A8" s="3">
        <v>7067</v>
      </c>
      <c r="B8" s="2" t="s">
        <v>19</v>
      </c>
      <c r="C8" s="3" t="s">
        <v>20</v>
      </c>
      <c r="D8" s="4">
        <v>40</v>
      </c>
      <c r="E8" s="4" t="s">
        <v>18</v>
      </c>
      <c r="F8" s="4">
        <v>30</v>
      </c>
      <c r="G8" s="66" t="s">
        <v>18</v>
      </c>
      <c r="H8" s="66">
        <v>30</v>
      </c>
      <c r="I8" s="66" t="s">
        <v>18</v>
      </c>
      <c r="J8" s="4">
        <v>55</v>
      </c>
      <c r="K8" s="4">
        <f t="shared" si="0"/>
        <v>125</v>
      </c>
      <c r="L8" s="4">
        <v>5</v>
      </c>
    </row>
    <row r="9" spans="1:12" x14ac:dyDescent="0.25">
      <c r="A9" s="2">
        <v>7339</v>
      </c>
      <c r="B9" s="2" t="s">
        <v>21</v>
      </c>
      <c r="C9" s="3" t="s">
        <v>22</v>
      </c>
      <c r="D9" s="4">
        <v>40</v>
      </c>
      <c r="E9" s="4" t="s">
        <v>18</v>
      </c>
      <c r="F9" s="4">
        <v>30</v>
      </c>
      <c r="G9" s="66">
        <v>4</v>
      </c>
      <c r="H9" s="66">
        <v>26</v>
      </c>
      <c r="I9" s="66" t="s">
        <v>18</v>
      </c>
      <c r="J9" s="4">
        <v>55</v>
      </c>
      <c r="K9" s="4">
        <f t="shared" si="0"/>
        <v>125</v>
      </c>
      <c r="L9" s="4">
        <v>5</v>
      </c>
    </row>
    <row r="10" spans="1:12" x14ac:dyDescent="0.25">
      <c r="A10" s="2">
        <v>7344</v>
      </c>
      <c r="B10" s="2" t="s">
        <v>23</v>
      </c>
      <c r="C10" s="3" t="s">
        <v>24</v>
      </c>
      <c r="D10" s="4">
        <v>40</v>
      </c>
      <c r="E10" s="4" t="s">
        <v>18</v>
      </c>
      <c r="F10" s="4">
        <v>30</v>
      </c>
      <c r="G10" s="66" t="s">
        <v>18</v>
      </c>
      <c r="H10" s="66">
        <v>20</v>
      </c>
      <c r="I10" s="66">
        <v>10</v>
      </c>
      <c r="J10" s="4">
        <v>55</v>
      </c>
      <c r="K10" s="4">
        <f t="shared" si="0"/>
        <v>125</v>
      </c>
      <c r="L10" s="4">
        <v>5</v>
      </c>
    </row>
    <row r="11" spans="1:12" x14ac:dyDescent="0.25">
      <c r="A11" s="3">
        <v>7070</v>
      </c>
      <c r="B11" s="2" t="s">
        <v>25</v>
      </c>
      <c r="C11" s="3" t="s">
        <v>26</v>
      </c>
      <c r="D11" s="4">
        <v>40</v>
      </c>
      <c r="E11" s="4" t="s">
        <v>18</v>
      </c>
      <c r="F11" s="4">
        <v>30</v>
      </c>
      <c r="G11" s="66" t="s">
        <v>18</v>
      </c>
      <c r="H11" s="66">
        <v>30</v>
      </c>
      <c r="I11" s="66" t="s">
        <v>18</v>
      </c>
      <c r="J11" s="4">
        <v>55</v>
      </c>
      <c r="K11" s="4">
        <f t="shared" si="0"/>
        <v>125</v>
      </c>
      <c r="L11" s="4">
        <v>5</v>
      </c>
    </row>
    <row r="12" spans="1:12" x14ac:dyDescent="0.25">
      <c r="A12" s="3">
        <v>7080</v>
      </c>
      <c r="B12" s="2" t="s">
        <v>161</v>
      </c>
      <c r="C12" s="3" t="s">
        <v>135</v>
      </c>
      <c r="D12" s="4">
        <v>35</v>
      </c>
      <c r="E12" s="4" t="s">
        <v>18</v>
      </c>
      <c r="F12" s="4">
        <v>25</v>
      </c>
      <c r="G12" s="66" t="s">
        <v>18</v>
      </c>
      <c r="H12" s="66">
        <v>25</v>
      </c>
      <c r="I12" s="66" t="s">
        <v>18</v>
      </c>
      <c r="J12" s="4">
        <v>65</v>
      </c>
      <c r="K12" s="4">
        <f t="shared" si="0"/>
        <v>125</v>
      </c>
      <c r="L12" s="4">
        <v>5</v>
      </c>
    </row>
    <row r="13" spans="1:12" s="10" customFormat="1" ht="12.75" customHeight="1" x14ac:dyDescent="0.2">
      <c r="A13" s="285" t="s">
        <v>29</v>
      </c>
      <c r="B13" s="286"/>
      <c r="C13" s="287"/>
      <c r="D13" s="5">
        <f t="shared" ref="D13:J13" si="1">SUM(D7:D12)</f>
        <v>235</v>
      </c>
      <c r="E13" s="5">
        <f t="shared" si="1"/>
        <v>0</v>
      </c>
      <c r="F13" s="5">
        <f t="shared" si="1"/>
        <v>175</v>
      </c>
      <c r="G13" s="67">
        <f t="shared" si="1"/>
        <v>4</v>
      </c>
      <c r="H13" s="67">
        <f t="shared" si="1"/>
        <v>161</v>
      </c>
      <c r="I13" s="67">
        <f t="shared" si="1"/>
        <v>10</v>
      </c>
      <c r="J13" s="5">
        <f t="shared" si="1"/>
        <v>340</v>
      </c>
      <c r="K13" s="5">
        <f t="shared" si="0"/>
        <v>750</v>
      </c>
      <c r="L13" s="5">
        <f>SUM(L7:L12)</f>
        <v>30</v>
      </c>
    </row>
    <row r="14" spans="1:12" s="10" customFormat="1" ht="12.75" customHeight="1" x14ac:dyDescent="0.2">
      <c r="A14" s="285" t="s">
        <v>30</v>
      </c>
      <c r="B14" s="286"/>
      <c r="C14" s="287"/>
      <c r="D14" s="6">
        <f>D13/K13</f>
        <v>0.31333333333333335</v>
      </c>
      <c r="E14" s="6">
        <f>E13/K13</f>
        <v>0</v>
      </c>
      <c r="F14" s="6">
        <f>F13/K13</f>
        <v>0.23333333333333334</v>
      </c>
      <c r="G14" s="68">
        <f>G13/K13</f>
        <v>5.3333333333333332E-3</v>
      </c>
      <c r="H14" s="68">
        <f>H13/K13</f>
        <v>0.21466666666666667</v>
      </c>
      <c r="I14" s="68">
        <f>I13/K13</f>
        <v>1.3333333333333334E-2</v>
      </c>
      <c r="J14" s="6">
        <f>J13/K13</f>
        <v>0.45333333333333331</v>
      </c>
      <c r="K14" s="6">
        <f t="shared" si="0"/>
        <v>1</v>
      </c>
      <c r="L14" s="7"/>
    </row>
    <row r="15" spans="1:12" s="10" customFormat="1" ht="12.75" x14ac:dyDescent="0.2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</row>
    <row r="16" spans="1:12" s="10" customFormat="1" ht="15" customHeight="1" x14ac:dyDescent="0.2">
      <c r="A16" s="278" t="s">
        <v>31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80"/>
    </row>
    <row r="17" spans="1:12" ht="15" customHeight="1" x14ac:dyDescent="0.25">
      <c r="A17" s="281" t="s">
        <v>3</v>
      </c>
      <c r="B17" s="283" t="s">
        <v>4</v>
      </c>
      <c r="C17" s="283" t="s">
        <v>5</v>
      </c>
      <c r="D17" s="284" t="s">
        <v>6</v>
      </c>
      <c r="E17" s="284"/>
      <c r="F17" s="284"/>
      <c r="G17" s="284"/>
      <c r="H17" s="284"/>
      <c r="I17" s="284"/>
      <c r="J17" s="284" t="s">
        <v>7</v>
      </c>
      <c r="K17" s="284" t="s">
        <v>8</v>
      </c>
      <c r="L17" s="284" t="s">
        <v>9</v>
      </c>
    </row>
    <row r="18" spans="1:12" x14ac:dyDescent="0.25">
      <c r="A18" s="282"/>
      <c r="B18" s="283"/>
      <c r="C18" s="283"/>
      <c r="D18" s="52" t="s">
        <v>10</v>
      </c>
      <c r="E18" s="52" t="s">
        <v>11</v>
      </c>
      <c r="F18" s="52" t="s">
        <v>12</v>
      </c>
      <c r="G18" s="65" t="s">
        <v>13</v>
      </c>
      <c r="H18" s="65" t="s">
        <v>14</v>
      </c>
      <c r="I18" s="65" t="s">
        <v>15</v>
      </c>
      <c r="J18" s="284"/>
      <c r="K18" s="284"/>
      <c r="L18" s="284"/>
    </row>
    <row r="19" spans="1:12" x14ac:dyDescent="0.25">
      <c r="A19" s="3">
        <v>7071</v>
      </c>
      <c r="B19" s="2" t="s">
        <v>32</v>
      </c>
      <c r="C19" s="3" t="s">
        <v>33</v>
      </c>
      <c r="D19" s="4">
        <v>35</v>
      </c>
      <c r="E19" s="4" t="s">
        <v>18</v>
      </c>
      <c r="F19" s="4">
        <v>35</v>
      </c>
      <c r="G19" s="66" t="s">
        <v>18</v>
      </c>
      <c r="H19" s="66">
        <v>25</v>
      </c>
      <c r="I19" s="66">
        <v>10</v>
      </c>
      <c r="J19" s="4">
        <v>80</v>
      </c>
      <c r="K19" s="4">
        <f t="shared" ref="K19:K26" si="2">SUM(D19,E19,F19,J19)</f>
        <v>150</v>
      </c>
      <c r="L19" s="4">
        <v>6</v>
      </c>
    </row>
    <row r="20" spans="1:12" x14ac:dyDescent="0.25">
      <c r="A20" s="3">
        <v>7072</v>
      </c>
      <c r="B20" s="2" t="s">
        <v>34</v>
      </c>
      <c r="C20" s="3" t="s">
        <v>35</v>
      </c>
      <c r="D20" s="4">
        <v>40</v>
      </c>
      <c r="E20" s="4" t="s">
        <v>18</v>
      </c>
      <c r="F20" s="4">
        <v>30</v>
      </c>
      <c r="G20" s="66" t="s">
        <v>18</v>
      </c>
      <c r="H20" s="66">
        <v>25</v>
      </c>
      <c r="I20" s="66">
        <v>5</v>
      </c>
      <c r="J20" s="4">
        <v>80</v>
      </c>
      <c r="K20" s="4">
        <f t="shared" si="2"/>
        <v>150</v>
      </c>
      <c r="L20" s="4">
        <v>6</v>
      </c>
    </row>
    <row r="21" spans="1:12" x14ac:dyDescent="0.25">
      <c r="A21" s="3">
        <v>7073</v>
      </c>
      <c r="B21" s="2" t="s">
        <v>36</v>
      </c>
      <c r="C21" s="3" t="s">
        <v>37</v>
      </c>
      <c r="D21" s="4">
        <v>25</v>
      </c>
      <c r="E21" s="4" t="s">
        <v>18</v>
      </c>
      <c r="F21" s="4">
        <v>15</v>
      </c>
      <c r="G21" s="66" t="s">
        <v>18</v>
      </c>
      <c r="H21" s="66">
        <v>15</v>
      </c>
      <c r="I21" s="66" t="s">
        <v>18</v>
      </c>
      <c r="J21" s="4">
        <v>35</v>
      </c>
      <c r="K21" s="4">
        <f t="shared" si="2"/>
        <v>75</v>
      </c>
      <c r="L21" s="4">
        <v>3</v>
      </c>
    </row>
    <row r="22" spans="1:12" ht="26.25" x14ac:dyDescent="0.25">
      <c r="A22" s="90" t="s">
        <v>38</v>
      </c>
      <c r="B22" s="91" t="s">
        <v>39</v>
      </c>
      <c r="C22" s="90" t="s">
        <v>40</v>
      </c>
      <c r="D22" s="92">
        <v>30</v>
      </c>
      <c r="E22" s="92" t="s">
        <v>18</v>
      </c>
      <c r="F22" s="92">
        <v>20</v>
      </c>
      <c r="G22" s="93">
        <v>20</v>
      </c>
      <c r="H22" s="93" t="s">
        <v>18</v>
      </c>
      <c r="I22" s="93" t="s">
        <v>18</v>
      </c>
      <c r="J22" s="92">
        <v>50</v>
      </c>
      <c r="K22" s="92">
        <f t="shared" si="2"/>
        <v>100</v>
      </c>
      <c r="L22" s="92">
        <v>4</v>
      </c>
    </row>
    <row r="23" spans="1:12" x14ac:dyDescent="0.25">
      <c r="A23" s="3">
        <v>7076</v>
      </c>
      <c r="B23" s="2" t="s">
        <v>43</v>
      </c>
      <c r="C23" s="3" t="s">
        <v>44</v>
      </c>
      <c r="D23" s="4">
        <v>25</v>
      </c>
      <c r="E23" s="4" t="s">
        <v>18</v>
      </c>
      <c r="F23" s="4">
        <v>15</v>
      </c>
      <c r="G23" s="66" t="s">
        <v>18</v>
      </c>
      <c r="H23" s="66">
        <v>10</v>
      </c>
      <c r="I23" s="66">
        <v>5</v>
      </c>
      <c r="J23" s="4">
        <v>35</v>
      </c>
      <c r="K23" s="4">
        <f t="shared" si="2"/>
        <v>75</v>
      </c>
      <c r="L23" s="4">
        <v>3</v>
      </c>
    </row>
    <row r="24" spans="1:12" x14ac:dyDescent="0.25">
      <c r="A24" s="2">
        <v>7077</v>
      </c>
      <c r="B24" s="2" t="s">
        <v>208</v>
      </c>
      <c r="C24" s="3" t="s">
        <v>209</v>
      </c>
      <c r="D24" s="4">
        <v>50</v>
      </c>
      <c r="E24" s="4" t="s">
        <v>18</v>
      </c>
      <c r="F24" s="4">
        <v>25</v>
      </c>
      <c r="G24" s="66" t="s">
        <v>18</v>
      </c>
      <c r="H24" s="66">
        <v>20</v>
      </c>
      <c r="I24" s="66">
        <v>5</v>
      </c>
      <c r="J24" s="4">
        <v>125</v>
      </c>
      <c r="K24" s="4">
        <f t="shared" si="2"/>
        <v>200</v>
      </c>
      <c r="L24" s="4">
        <v>8</v>
      </c>
    </row>
    <row r="25" spans="1:12" ht="15" customHeight="1" x14ac:dyDescent="0.25">
      <c r="A25" s="285" t="s">
        <v>29</v>
      </c>
      <c r="B25" s="286"/>
      <c r="C25" s="287"/>
      <c r="D25" s="5">
        <f t="shared" ref="D25:J25" si="3">SUM(D19:D24)</f>
        <v>205</v>
      </c>
      <c r="E25" s="5">
        <f t="shared" si="3"/>
        <v>0</v>
      </c>
      <c r="F25" s="5">
        <f t="shared" si="3"/>
        <v>140</v>
      </c>
      <c r="G25" s="67">
        <f t="shared" si="3"/>
        <v>20</v>
      </c>
      <c r="H25" s="67">
        <f t="shared" si="3"/>
        <v>95</v>
      </c>
      <c r="I25" s="67">
        <f t="shared" si="3"/>
        <v>25</v>
      </c>
      <c r="J25" s="5">
        <f t="shared" si="3"/>
        <v>405</v>
      </c>
      <c r="K25" s="5">
        <f t="shared" si="2"/>
        <v>750</v>
      </c>
      <c r="L25" s="5">
        <f>SUM(L19:L24)</f>
        <v>30</v>
      </c>
    </row>
    <row r="26" spans="1:12" ht="15" customHeight="1" x14ac:dyDescent="0.25">
      <c r="A26" s="285" t="s">
        <v>30</v>
      </c>
      <c r="B26" s="286"/>
      <c r="C26" s="287"/>
      <c r="D26" s="6">
        <f>D25/K25</f>
        <v>0.27333333333333332</v>
      </c>
      <c r="E26" s="6">
        <f>E25/K25</f>
        <v>0</v>
      </c>
      <c r="F26" s="6">
        <f>F25/K25</f>
        <v>0.18666666666666668</v>
      </c>
      <c r="G26" s="68">
        <f>G25/K25</f>
        <v>2.6666666666666668E-2</v>
      </c>
      <c r="H26" s="68">
        <f>H25/K25</f>
        <v>0.12666666666666668</v>
      </c>
      <c r="I26" s="68">
        <f>I25/K25</f>
        <v>3.3333333333333333E-2</v>
      </c>
      <c r="J26" s="6">
        <f>J25/K25</f>
        <v>0.54</v>
      </c>
      <c r="K26" s="6">
        <f t="shared" si="2"/>
        <v>1</v>
      </c>
      <c r="L26" s="7"/>
    </row>
    <row r="27" spans="1:12" x14ac:dyDescent="0.2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</row>
    <row r="28" spans="1:12" s="10" customFormat="1" ht="15" customHeight="1" x14ac:dyDescent="0.2">
      <c r="A28" s="278" t="s">
        <v>47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80"/>
    </row>
    <row r="29" spans="1:12" s="10" customFormat="1" ht="12.75" customHeight="1" x14ac:dyDescent="0.2">
      <c r="A29" s="281" t="s">
        <v>3</v>
      </c>
      <c r="B29" s="283" t="s">
        <v>4</v>
      </c>
      <c r="C29" s="283" t="s">
        <v>5</v>
      </c>
      <c r="D29" s="284" t="s">
        <v>6</v>
      </c>
      <c r="E29" s="284"/>
      <c r="F29" s="284"/>
      <c r="G29" s="284"/>
      <c r="H29" s="284"/>
      <c r="I29" s="284"/>
      <c r="J29" s="284" t="s">
        <v>7</v>
      </c>
      <c r="K29" s="284" t="s">
        <v>8</v>
      </c>
      <c r="L29" s="284" t="s">
        <v>9</v>
      </c>
    </row>
    <row r="30" spans="1:12" s="10" customFormat="1" ht="12.75" x14ac:dyDescent="0.2">
      <c r="A30" s="282"/>
      <c r="B30" s="283"/>
      <c r="C30" s="283"/>
      <c r="D30" s="52" t="s">
        <v>10</v>
      </c>
      <c r="E30" s="52" t="s">
        <v>11</v>
      </c>
      <c r="F30" s="52" t="s">
        <v>12</v>
      </c>
      <c r="G30" s="65" t="s">
        <v>13</v>
      </c>
      <c r="H30" s="65" t="s">
        <v>14</v>
      </c>
      <c r="I30" s="65" t="s">
        <v>15</v>
      </c>
      <c r="J30" s="284"/>
      <c r="K30" s="284"/>
      <c r="L30" s="284"/>
    </row>
    <row r="31" spans="1:12" s="10" customFormat="1" ht="12.75" x14ac:dyDescent="0.2">
      <c r="A31" s="2">
        <v>7078</v>
      </c>
      <c r="B31" s="2" t="s">
        <v>210</v>
      </c>
      <c r="C31" s="3" t="s">
        <v>211</v>
      </c>
      <c r="D31" s="4">
        <v>45</v>
      </c>
      <c r="E31" s="4" t="s">
        <v>18</v>
      </c>
      <c r="F31" s="4">
        <v>35</v>
      </c>
      <c r="G31" s="66" t="s">
        <v>18</v>
      </c>
      <c r="H31" s="66">
        <v>35</v>
      </c>
      <c r="I31" s="66" t="s">
        <v>18</v>
      </c>
      <c r="J31" s="4">
        <v>95</v>
      </c>
      <c r="K31" s="4">
        <f t="shared" ref="K31:K37" si="4">SUM(D31,E31,F31,J31)</f>
        <v>175</v>
      </c>
      <c r="L31" s="4">
        <v>7</v>
      </c>
    </row>
    <row r="32" spans="1:12" x14ac:dyDescent="0.25">
      <c r="A32" s="2">
        <v>7079</v>
      </c>
      <c r="B32" s="2" t="s">
        <v>212</v>
      </c>
      <c r="C32" s="3" t="s">
        <v>213</v>
      </c>
      <c r="D32" s="4">
        <v>50</v>
      </c>
      <c r="E32" s="4" t="s">
        <v>18</v>
      </c>
      <c r="F32" s="4">
        <v>40</v>
      </c>
      <c r="G32" s="66">
        <v>25</v>
      </c>
      <c r="H32" s="66">
        <v>10</v>
      </c>
      <c r="I32" s="66">
        <v>5</v>
      </c>
      <c r="J32" s="4">
        <v>110</v>
      </c>
      <c r="K32" s="4">
        <f t="shared" si="4"/>
        <v>200</v>
      </c>
      <c r="L32" s="4">
        <v>8</v>
      </c>
    </row>
    <row r="33" spans="1:12" x14ac:dyDescent="0.25">
      <c r="A33" s="3">
        <v>7364</v>
      </c>
      <c r="B33" s="2" t="s">
        <v>214</v>
      </c>
      <c r="C33" s="3" t="s">
        <v>178</v>
      </c>
      <c r="D33" s="4">
        <v>25</v>
      </c>
      <c r="E33" s="4" t="s">
        <v>18</v>
      </c>
      <c r="F33" s="4">
        <v>15</v>
      </c>
      <c r="G33" s="66" t="s">
        <v>18</v>
      </c>
      <c r="H33" s="66">
        <v>10</v>
      </c>
      <c r="I33" s="66">
        <v>5</v>
      </c>
      <c r="J33" s="4">
        <v>35</v>
      </c>
      <c r="K33" s="4">
        <f t="shared" si="4"/>
        <v>75</v>
      </c>
      <c r="L33" s="4">
        <v>3</v>
      </c>
    </row>
    <row r="34" spans="1:12" x14ac:dyDescent="0.25">
      <c r="A34" s="2">
        <v>7088</v>
      </c>
      <c r="B34" s="2" t="s">
        <v>215</v>
      </c>
      <c r="C34" s="3" t="s">
        <v>178</v>
      </c>
      <c r="D34" s="4">
        <v>40</v>
      </c>
      <c r="E34" s="4" t="s">
        <v>18</v>
      </c>
      <c r="F34" s="4">
        <v>30</v>
      </c>
      <c r="G34" s="66" t="s">
        <v>18</v>
      </c>
      <c r="H34" s="66">
        <v>20</v>
      </c>
      <c r="I34" s="66">
        <v>10</v>
      </c>
      <c r="J34" s="4">
        <v>80</v>
      </c>
      <c r="K34" s="4">
        <f t="shared" si="4"/>
        <v>150</v>
      </c>
      <c r="L34" s="4">
        <v>6</v>
      </c>
    </row>
    <row r="35" spans="1:12" x14ac:dyDescent="0.25">
      <c r="A35" s="3">
        <v>7365</v>
      </c>
      <c r="B35" s="2" t="s">
        <v>216</v>
      </c>
      <c r="C35" s="3" t="s">
        <v>211</v>
      </c>
      <c r="D35" s="4">
        <v>40</v>
      </c>
      <c r="E35" s="4" t="s">
        <v>18</v>
      </c>
      <c r="F35" s="4">
        <v>30</v>
      </c>
      <c r="G35" s="66" t="s">
        <v>18</v>
      </c>
      <c r="H35" s="66">
        <v>20</v>
      </c>
      <c r="I35" s="66">
        <v>10</v>
      </c>
      <c r="J35" s="4">
        <v>80</v>
      </c>
      <c r="K35" s="4">
        <f t="shared" si="4"/>
        <v>150</v>
      </c>
      <c r="L35" s="4">
        <v>6</v>
      </c>
    </row>
    <row r="36" spans="1:12" ht="15" customHeight="1" x14ac:dyDescent="0.25">
      <c r="A36" s="285" t="s">
        <v>29</v>
      </c>
      <c r="B36" s="286"/>
      <c r="C36" s="287"/>
      <c r="D36" s="5">
        <f t="shared" ref="D36:J36" si="5">SUM(D31:D35)</f>
        <v>200</v>
      </c>
      <c r="E36" s="5">
        <f t="shared" si="5"/>
        <v>0</v>
      </c>
      <c r="F36" s="5">
        <f t="shared" si="5"/>
        <v>150</v>
      </c>
      <c r="G36" s="67">
        <f t="shared" si="5"/>
        <v>25</v>
      </c>
      <c r="H36" s="67">
        <f t="shared" si="5"/>
        <v>95</v>
      </c>
      <c r="I36" s="67">
        <f t="shared" si="5"/>
        <v>30</v>
      </c>
      <c r="J36" s="5">
        <f t="shared" si="5"/>
        <v>400</v>
      </c>
      <c r="K36" s="5">
        <f t="shared" si="4"/>
        <v>750</v>
      </c>
      <c r="L36" s="5">
        <f>SUM(L31:L35)</f>
        <v>30</v>
      </c>
    </row>
    <row r="37" spans="1:12" ht="15" customHeight="1" x14ac:dyDescent="0.25">
      <c r="A37" s="285" t="s">
        <v>30</v>
      </c>
      <c r="B37" s="286"/>
      <c r="C37" s="287"/>
      <c r="D37" s="6">
        <f>D36/K36</f>
        <v>0.26666666666666666</v>
      </c>
      <c r="E37" s="6">
        <f>E36/K36</f>
        <v>0</v>
      </c>
      <c r="F37" s="6">
        <f>F36/K36</f>
        <v>0.2</v>
      </c>
      <c r="G37" s="68">
        <f>G36/K36</f>
        <v>3.3333333333333333E-2</v>
      </c>
      <c r="H37" s="68">
        <f>H36/K36</f>
        <v>0.12666666666666668</v>
      </c>
      <c r="I37" s="68">
        <f>I36/K36</f>
        <v>0.04</v>
      </c>
      <c r="J37" s="6">
        <f>J36/K36</f>
        <v>0.53333333333333333</v>
      </c>
      <c r="K37" s="6">
        <f t="shared" si="4"/>
        <v>1</v>
      </c>
      <c r="L37" s="7"/>
    </row>
    <row r="38" spans="1:12" x14ac:dyDescent="0.2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</row>
    <row r="39" spans="1:12" ht="15" customHeight="1" x14ac:dyDescent="0.25">
      <c r="A39" s="278" t="s">
        <v>61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80"/>
    </row>
    <row r="40" spans="1:12" ht="15" customHeight="1" x14ac:dyDescent="0.25">
      <c r="A40" s="281" t="s">
        <v>3</v>
      </c>
      <c r="B40" s="283" t="s">
        <v>4</v>
      </c>
      <c r="C40" s="283" t="s">
        <v>5</v>
      </c>
      <c r="D40" s="284" t="s">
        <v>6</v>
      </c>
      <c r="E40" s="284"/>
      <c r="F40" s="284"/>
      <c r="G40" s="284"/>
      <c r="H40" s="284"/>
      <c r="I40" s="284"/>
      <c r="J40" s="284" t="s">
        <v>7</v>
      </c>
      <c r="K40" s="284" t="s">
        <v>8</v>
      </c>
      <c r="L40" s="284" t="s">
        <v>9</v>
      </c>
    </row>
    <row r="41" spans="1:12" x14ac:dyDescent="0.25">
      <c r="A41" s="282"/>
      <c r="B41" s="283"/>
      <c r="C41" s="283"/>
      <c r="D41" s="52" t="s">
        <v>10</v>
      </c>
      <c r="E41" s="52" t="s">
        <v>11</v>
      </c>
      <c r="F41" s="52" t="s">
        <v>12</v>
      </c>
      <c r="G41" s="65" t="s">
        <v>13</v>
      </c>
      <c r="H41" s="65" t="s">
        <v>14</v>
      </c>
      <c r="I41" s="65" t="s">
        <v>15</v>
      </c>
      <c r="J41" s="284"/>
      <c r="K41" s="284"/>
      <c r="L41" s="284"/>
    </row>
    <row r="42" spans="1:12" s="10" customFormat="1" ht="12.75" x14ac:dyDescent="0.2">
      <c r="A42" s="3">
        <v>7084</v>
      </c>
      <c r="B42" s="2" t="s">
        <v>68</v>
      </c>
      <c r="C42" s="3" t="s">
        <v>69</v>
      </c>
      <c r="D42" s="4">
        <v>30</v>
      </c>
      <c r="E42" s="4" t="s">
        <v>18</v>
      </c>
      <c r="F42" s="4">
        <v>20</v>
      </c>
      <c r="G42" s="66" t="s">
        <v>18</v>
      </c>
      <c r="H42" s="66">
        <v>15</v>
      </c>
      <c r="I42" s="66">
        <v>5</v>
      </c>
      <c r="J42" s="4">
        <v>50</v>
      </c>
      <c r="K42" s="4">
        <f t="shared" ref="K42:K49" si="6">SUM(D42,E42,F42,J42)</f>
        <v>100</v>
      </c>
      <c r="L42" s="4">
        <v>4</v>
      </c>
    </row>
    <row r="43" spans="1:12" s="10" customFormat="1" ht="12.75" x14ac:dyDescent="0.2">
      <c r="A43" s="2">
        <v>7085</v>
      </c>
      <c r="B43" s="2" t="s">
        <v>217</v>
      </c>
      <c r="C43" s="3" t="s">
        <v>33</v>
      </c>
      <c r="D43" s="4">
        <v>35</v>
      </c>
      <c r="E43" s="4" t="s">
        <v>18</v>
      </c>
      <c r="F43" s="4">
        <v>30</v>
      </c>
      <c r="G43" s="66" t="s">
        <v>18</v>
      </c>
      <c r="H43" s="66">
        <v>30</v>
      </c>
      <c r="I43" s="66" t="s">
        <v>18</v>
      </c>
      <c r="J43" s="4">
        <v>85</v>
      </c>
      <c r="K43" s="4">
        <f t="shared" si="6"/>
        <v>150</v>
      </c>
      <c r="L43" s="4">
        <v>6</v>
      </c>
    </row>
    <row r="44" spans="1:12" s="10" customFormat="1" ht="25.5" x14ac:dyDescent="0.2">
      <c r="A44" s="3">
        <v>7401</v>
      </c>
      <c r="B44" s="2" t="s">
        <v>138</v>
      </c>
      <c r="C44" s="3" t="s">
        <v>139</v>
      </c>
      <c r="D44" s="4">
        <v>30</v>
      </c>
      <c r="E44" s="4" t="s">
        <v>18</v>
      </c>
      <c r="F44" s="4">
        <v>15</v>
      </c>
      <c r="G44" s="66">
        <v>10</v>
      </c>
      <c r="H44" s="66" t="s">
        <v>18</v>
      </c>
      <c r="I44" s="66">
        <v>5</v>
      </c>
      <c r="J44" s="4">
        <v>55</v>
      </c>
      <c r="K44" s="4">
        <f t="shared" si="6"/>
        <v>100</v>
      </c>
      <c r="L44" s="4">
        <v>4</v>
      </c>
    </row>
    <row r="45" spans="1:12" s="10" customFormat="1" ht="12.75" x14ac:dyDescent="0.2">
      <c r="A45" s="3">
        <v>7092</v>
      </c>
      <c r="B45" s="2" t="s">
        <v>218</v>
      </c>
      <c r="C45" s="3" t="s">
        <v>64</v>
      </c>
      <c r="D45" s="4">
        <v>30</v>
      </c>
      <c r="E45" s="4" t="s">
        <v>18</v>
      </c>
      <c r="F45" s="4">
        <v>15</v>
      </c>
      <c r="G45" s="66" t="s">
        <v>18</v>
      </c>
      <c r="H45" s="66">
        <v>10</v>
      </c>
      <c r="I45" s="66">
        <v>5</v>
      </c>
      <c r="J45" s="4">
        <v>55</v>
      </c>
      <c r="K45" s="4">
        <f t="shared" si="6"/>
        <v>100</v>
      </c>
      <c r="L45" s="4">
        <v>4</v>
      </c>
    </row>
    <row r="46" spans="1:12" x14ac:dyDescent="0.25">
      <c r="A46" s="2">
        <v>7081</v>
      </c>
      <c r="B46" s="2" t="s">
        <v>219</v>
      </c>
      <c r="C46" s="3" t="s">
        <v>211</v>
      </c>
      <c r="D46" s="4">
        <v>40</v>
      </c>
      <c r="E46" s="4" t="s">
        <v>18</v>
      </c>
      <c r="F46" s="4">
        <v>30</v>
      </c>
      <c r="G46" s="66" t="s">
        <v>18</v>
      </c>
      <c r="H46" s="66">
        <v>30</v>
      </c>
      <c r="I46" s="66" t="s">
        <v>18</v>
      </c>
      <c r="J46" s="4">
        <v>80</v>
      </c>
      <c r="K46" s="4">
        <f t="shared" si="6"/>
        <v>150</v>
      </c>
      <c r="L46" s="4">
        <v>6</v>
      </c>
    </row>
    <row r="47" spans="1:12" x14ac:dyDescent="0.25">
      <c r="A47" s="2">
        <v>7089</v>
      </c>
      <c r="B47" s="2" t="s">
        <v>220</v>
      </c>
      <c r="C47" s="16" t="s">
        <v>83</v>
      </c>
      <c r="D47" s="4">
        <v>40</v>
      </c>
      <c r="E47" s="4" t="s">
        <v>18</v>
      </c>
      <c r="F47" s="4">
        <v>30</v>
      </c>
      <c r="G47" s="66" t="s">
        <v>18</v>
      </c>
      <c r="H47" s="66">
        <v>20</v>
      </c>
      <c r="I47" s="66">
        <v>10</v>
      </c>
      <c r="J47" s="4">
        <v>80</v>
      </c>
      <c r="K47" s="4">
        <f t="shared" si="6"/>
        <v>150</v>
      </c>
      <c r="L47" s="4">
        <v>6</v>
      </c>
    </row>
    <row r="48" spans="1:12" ht="15" customHeight="1" x14ac:dyDescent="0.25">
      <c r="A48" s="285" t="s">
        <v>29</v>
      </c>
      <c r="B48" s="286"/>
      <c r="C48" s="287"/>
      <c r="D48" s="5">
        <f t="shared" ref="D48:J48" si="7">SUM(D42:D47)</f>
        <v>205</v>
      </c>
      <c r="E48" s="5">
        <f t="shared" si="7"/>
        <v>0</v>
      </c>
      <c r="F48" s="5">
        <f t="shared" si="7"/>
        <v>140</v>
      </c>
      <c r="G48" s="67">
        <f t="shared" si="7"/>
        <v>10</v>
      </c>
      <c r="H48" s="67">
        <f t="shared" si="7"/>
        <v>105</v>
      </c>
      <c r="I48" s="67">
        <f t="shared" si="7"/>
        <v>25</v>
      </c>
      <c r="J48" s="5">
        <f t="shared" si="7"/>
        <v>405</v>
      </c>
      <c r="K48" s="5">
        <f t="shared" si="6"/>
        <v>750</v>
      </c>
      <c r="L48" s="5">
        <f>SUM(L42:L47)</f>
        <v>30</v>
      </c>
    </row>
    <row r="49" spans="1:12" ht="15" customHeight="1" x14ac:dyDescent="0.25">
      <c r="A49" s="285" t="s">
        <v>30</v>
      </c>
      <c r="B49" s="286"/>
      <c r="C49" s="287"/>
      <c r="D49" s="6">
        <f>D48/K48</f>
        <v>0.27333333333333332</v>
      </c>
      <c r="E49" s="6">
        <f>E48/K48</f>
        <v>0</v>
      </c>
      <c r="F49" s="6">
        <f>F48/K48</f>
        <v>0.18666666666666668</v>
      </c>
      <c r="G49" s="68">
        <f>G48/K48</f>
        <v>1.3333333333333334E-2</v>
      </c>
      <c r="H49" s="68">
        <f>H48/K48</f>
        <v>0.14000000000000001</v>
      </c>
      <c r="I49" s="68">
        <f>I48/K48</f>
        <v>3.3333333333333333E-2</v>
      </c>
      <c r="J49" s="6">
        <f>J48/K48</f>
        <v>0.54</v>
      </c>
      <c r="K49" s="6">
        <f t="shared" si="6"/>
        <v>1</v>
      </c>
      <c r="L49" s="7"/>
    </row>
    <row r="50" spans="1:12" x14ac:dyDescent="0.25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</row>
    <row r="51" spans="1:12" ht="15" customHeight="1" x14ac:dyDescent="0.25">
      <c r="A51" s="278" t="s">
        <v>72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80"/>
    </row>
    <row r="52" spans="1:12" ht="15" customHeight="1" x14ac:dyDescent="0.25">
      <c r="A52" s="281" t="s">
        <v>3</v>
      </c>
      <c r="B52" s="283" t="s">
        <v>4</v>
      </c>
      <c r="C52" s="283" t="s">
        <v>5</v>
      </c>
      <c r="D52" s="284" t="s">
        <v>6</v>
      </c>
      <c r="E52" s="284"/>
      <c r="F52" s="284"/>
      <c r="G52" s="284"/>
      <c r="H52" s="284"/>
      <c r="I52" s="284"/>
      <c r="J52" s="284" t="s">
        <v>7</v>
      </c>
      <c r="K52" s="284" t="s">
        <v>8</v>
      </c>
      <c r="L52" s="284" t="s">
        <v>9</v>
      </c>
    </row>
    <row r="53" spans="1:12" x14ac:dyDescent="0.25">
      <c r="A53" s="282"/>
      <c r="B53" s="283"/>
      <c r="C53" s="283"/>
      <c r="D53" s="52" t="s">
        <v>10</v>
      </c>
      <c r="E53" s="52" t="s">
        <v>11</v>
      </c>
      <c r="F53" s="52" t="s">
        <v>12</v>
      </c>
      <c r="G53" s="65" t="s">
        <v>13</v>
      </c>
      <c r="H53" s="65" t="s">
        <v>14</v>
      </c>
      <c r="I53" s="65" t="s">
        <v>15</v>
      </c>
      <c r="J53" s="284"/>
      <c r="K53" s="284"/>
      <c r="L53" s="284"/>
    </row>
    <row r="54" spans="1:12" x14ac:dyDescent="0.25">
      <c r="A54" s="3">
        <v>7333</v>
      </c>
      <c r="B54" s="2" t="s">
        <v>159</v>
      </c>
      <c r="C54" s="3" t="s">
        <v>160</v>
      </c>
      <c r="D54" s="4">
        <v>40</v>
      </c>
      <c r="E54" s="4" t="s">
        <v>18</v>
      </c>
      <c r="F54" s="4">
        <v>30</v>
      </c>
      <c r="G54" s="66" t="s">
        <v>18</v>
      </c>
      <c r="H54" s="66">
        <v>20</v>
      </c>
      <c r="I54" s="66">
        <v>10</v>
      </c>
      <c r="J54" s="4">
        <v>80</v>
      </c>
      <c r="K54" s="4">
        <f t="shared" ref="K54:K60" si="8">SUM(D54,E54,F54,J54)</f>
        <v>150</v>
      </c>
      <c r="L54" s="4">
        <v>6</v>
      </c>
    </row>
    <row r="55" spans="1:12" x14ac:dyDescent="0.25">
      <c r="A55" s="3">
        <v>7347</v>
      </c>
      <c r="B55" s="2" t="s">
        <v>134</v>
      </c>
      <c r="C55" s="3" t="s">
        <v>213</v>
      </c>
      <c r="D55" s="4">
        <v>30</v>
      </c>
      <c r="E55" s="4" t="s">
        <v>18</v>
      </c>
      <c r="F55" s="4">
        <v>15</v>
      </c>
      <c r="G55" s="66" t="s">
        <v>18</v>
      </c>
      <c r="H55" s="66">
        <v>15</v>
      </c>
      <c r="I55" s="66" t="s">
        <v>18</v>
      </c>
      <c r="J55" s="4">
        <v>55</v>
      </c>
      <c r="K55" s="4">
        <f t="shared" si="8"/>
        <v>100</v>
      </c>
      <c r="L55" s="4">
        <v>4</v>
      </c>
    </row>
    <row r="56" spans="1:12" x14ac:dyDescent="0.25">
      <c r="A56" s="3">
        <v>7098</v>
      </c>
      <c r="B56" s="2" t="s">
        <v>221</v>
      </c>
      <c r="C56" s="3" t="s">
        <v>213</v>
      </c>
      <c r="D56" s="4">
        <v>40</v>
      </c>
      <c r="E56" s="4" t="s">
        <v>18</v>
      </c>
      <c r="F56" s="4">
        <v>30</v>
      </c>
      <c r="G56" s="66" t="s">
        <v>18</v>
      </c>
      <c r="H56" s="66">
        <v>20</v>
      </c>
      <c r="I56" s="66">
        <v>10</v>
      </c>
      <c r="J56" s="4">
        <v>55</v>
      </c>
      <c r="K56" s="4">
        <f t="shared" si="8"/>
        <v>125</v>
      </c>
      <c r="L56" s="4">
        <v>5</v>
      </c>
    </row>
    <row r="57" spans="1:12" s="10" customFormat="1" ht="12.75" x14ac:dyDescent="0.2">
      <c r="A57" s="3">
        <v>7097</v>
      </c>
      <c r="B57" s="2" t="s">
        <v>222</v>
      </c>
      <c r="C57" s="3" t="s">
        <v>178</v>
      </c>
      <c r="D57" s="4">
        <v>40</v>
      </c>
      <c r="E57" s="4" t="s">
        <v>18</v>
      </c>
      <c r="F57" s="4">
        <v>30</v>
      </c>
      <c r="G57" s="66" t="s">
        <v>18</v>
      </c>
      <c r="H57" s="66">
        <v>20</v>
      </c>
      <c r="I57" s="66">
        <v>10</v>
      </c>
      <c r="J57" s="4">
        <v>55</v>
      </c>
      <c r="K57" s="4">
        <f t="shared" si="8"/>
        <v>125</v>
      </c>
      <c r="L57" s="4">
        <v>5</v>
      </c>
    </row>
    <row r="58" spans="1:12" s="10" customFormat="1" ht="12.75" x14ac:dyDescent="0.2">
      <c r="A58" s="3">
        <v>7395</v>
      </c>
      <c r="B58" s="2" t="s">
        <v>223</v>
      </c>
      <c r="C58" s="3" t="s">
        <v>163</v>
      </c>
      <c r="D58" s="4" t="s">
        <v>18</v>
      </c>
      <c r="E58" s="4" t="s">
        <v>18</v>
      </c>
      <c r="F58" s="4">
        <v>30</v>
      </c>
      <c r="G58" s="66" t="s">
        <v>18</v>
      </c>
      <c r="H58" s="66" t="s">
        <v>18</v>
      </c>
      <c r="I58" s="66">
        <v>30</v>
      </c>
      <c r="J58" s="4">
        <v>120</v>
      </c>
      <c r="K58" s="4">
        <f t="shared" si="8"/>
        <v>150</v>
      </c>
      <c r="L58" s="4">
        <v>6</v>
      </c>
    </row>
    <row r="59" spans="1:12" s="10" customFormat="1" ht="12.75" customHeight="1" x14ac:dyDescent="0.2">
      <c r="A59" s="285" t="s">
        <v>29</v>
      </c>
      <c r="B59" s="286"/>
      <c r="C59" s="287"/>
      <c r="D59" s="5">
        <f t="shared" ref="D59:J59" si="9">SUM(D54:D57)</f>
        <v>150</v>
      </c>
      <c r="E59" s="5">
        <f t="shared" si="9"/>
        <v>0</v>
      </c>
      <c r="F59" s="5">
        <f t="shared" si="9"/>
        <v>105</v>
      </c>
      <c r="G59" s="67">
        <f t="shared" si="9"/>
        <v>0</v>
      </c>
      <c r="H59" s="67">
        <f t="shared" si="9"/>
        <v>75</v>
      </c>
      <c r="I59" s="67">
        <f t="shared" si="9"/>
        <v>30</v>
      </c>
      <c r="J59" s="5">
        <f t="shared" si="9"/>
        <v>245</v>
      </c>
      <c r="K59" s="5">
        <f t="shared" si="8"/>
        <v>500</v>
      </c>
      <c r="L59" s="5">
        <f>SUM(L54:L58)</f>
        <v>26</v>
      </c>
    </row>
    <row r="60" spans="1:12" s="10" customFormat="1" ht="12.75" customHeight="1" x14ac:dyDescent="0.2">
      <c r="A60" s="285" t="s">
        <v>30</v>
      </c>
      <c r="B60" s="286"/>
      <c r="C60" s="287"/>
      <c r="D60" s="6">
        <f>D59/K59</f>
        <v>0.3</v>
      </c>
      <c r="E60" s="6">
        <f>E59/K59</f>
        <v>0</v>
      </c>
      <c r="F60" s="6">
        <f>F59/K59</f>
        <v>0.21</v>
      </c>
      <c r="G60" s="68">
        <f>G59/K59</f>
        <v>0</v>
      </c>
      <c r="H60" s="68">
        <f>H59/K59</f>
        <v>0.15</v>
      </c>
      <c r="I60" s="68">
        <f>I59/K59</f>
        <v>0.06</v>
      </c>
      <c r="J60" s="6">
        <f>J59/K59</f>
        <v>0.49</v>
      </c>
      <c r="K60" s="6">
        <f t="shared" si="8"/>
        <v>1</v>
      </c>
      <c r="L60" s="7"/>
    </row>
    <row r="61" spans="1:12" ht="15" customHeight="1" x14ac:dyDescent="0.25">
      <c r="A61" s="293" t="s">
        <v>76</v>
      </c>
      <c r="B61" s="294"/>
      <c r="C61" s="294"/>
      <c r="D61" s="295" t="s">
        <v>77</v>
      </c>
      <c r="E61" s="295"/>
      <c r="F61" s="295"/>
      <c r="G61" s="295"/>
      <c r="H61" s="295"/>
      <c r="I61" s="295"/>
      <c r="J61" s="295"/>
      <c r="K61" s="296"/>
      <c r="L61" s="8">
        <v>4</v>
      </c>
    </row>
    <row r="62" spans="1:12" x14ac:dyDescent="0.25">
      <c r="A62" s="90">
        <v>7147</v>
      </c>
      <c r="B62" s="91" t="s">
        <v>78</v>
      </c>
      <c r="C62" s="90" t="s">
        <v>79</v>
      </c>
      <c r="D62" s="92">
        <v>30</v>
      </c>
      <c r="E62" s="92" t="s">
        <v>18</v>
      </c>
      <c r="F62" s="92">
        <v>20</v>
      </c>
      <c r="G62" s="93">
        <v>20</v>
      </c>
      <c r="H62" s="93" t="s">
        <v>18</v>
      </c>
      <c r="I62" s="93" t="s">
        <v>18</v>
      </c>
      <c r="J62" s="92">
        <v>50</v>
      </c>
      <c r="K62" s="92">
        <f>SUM(D62,E62,F62,J62)</f>
        <v>100</v>
      </c>
      <c r="L62" s="92">
        <v>4</v>
      </c>
    </row>
    <row r="63" spans="1:12" x14ac:dyDescent="0.25">
      <c r="A63" s="90">
        <v>7271</v>
      </c>
      <c r="B63" s="91" t="s">
        <v>80</v>
      </c>
      <c r="C63" s="90" t="s">
        <v>81</v>
      </c>
      <c r="D63" s="92">
        <v>30</v>
      </c>
      <c r="E63" s="92" t="s">
        <v>18</v>
      </c>
      <c r="F63" s="92">
        <v>20</v>
      </c>
      <c r="G63" s="93">
        <v>20</v>
      </c>
      <c r="H63" s="93" t="s">
        <v>18</v>
      </c>
      <c r="I63" s="93" t="s">
        <v>18</v>
      </c>
      <c r="J63" s="92">
        <v>50</v>
      </c>
      <c r="K63" s="92">
        <f>SUM(D63,E63,F63,J63)</f>
        <v>100</v>
      </c>
      <c r="L63" s="92">
        <v>4</v>
      </c>
    </row>
    <row r="64" spans="1:12" x14ac:dyDescent="0.25">
      <c r="A64" s="90">
        <v>7110</v>
      </c>
      <c r="B64" s="91" t="s">
        <v>82</v>
      </c>
      <c r="C64" s="90" t="s">
        <v>83</v>
      </c>
      <c r="D64" s="92">
        <v>30</v>
      </c>
      <c r="E64" s="92" t="s">
        <v>18</v>
      </c>
      <c r="F64" s="92">
        <v>20</v>
      </c>
      <c r="G64" s="93">
        <v>20</v>
      </c>
      <c r="H64" s="93" t="s">
        <v>18</v>
      </c>
      <c r="I64" s="93" t="s">
        <v>18</v>
      </c>
      <c r="J64" s="92">
        <v>50</v>
      </c>
      <c r="K64" s="92">
        <f>SUM(D64,E64,F64,J64)</f>
        <v>100</v>
      </c>
      <c r="L64" s="92">
        <v>4</v>
      </c>
    </row>
    <row r="65" spans="1:12" x14ac:dyDescent="0.25">
      <c r="A65" s="90">
        <v>7361</v>
      </c>
      <c r="B65" s="91" t="s">
        <v>84</v>
      </c>
      <c r="C65" s="90" t="s">
        <v>85</v>
      </c>
      <c r="D65" s="92">
        <v>30</v>
      </c>
      <c r="E65" s="92" t="s">
        <v>18</v>
      </c>
      <c r="F65" s="92">
        <v>20</v>
      </c>
      <c r="G65" s="93">
        <v>20</v>
      </c>
      <c r="H65" s="93" t="s">
        <v>18</v>
      </c>
      <c r="I65" s="93" t="s">
        <v>18</v>
      </c>
      <c r="J65" s="92">
        <v>50</v>
      </c>
      <c r="K65" s="92">
        <f>SUM(D65,E65,F65,J65)</f>
        <v>100</v>
      </c>
      <c r="L65" s="92">
        <v>4</v>
      </c>
    </row>
    <row r="66" spans="1:12" ht="26.25" x14ac:dyDescent="0.25">
      <c r="A66" s="126" t="s">
        <v>86</v>
      </c>
      <c r="B66" s="127" t="s">
        <v>87</v>
      </c>
      <c r="C66" s="126" t="s">
        <v>40</v>
      </c>
      <c r="D66" s="128">
        <v>30</v>
      </c>
      <c r="E66" s="128" t="s">
        <v>18</v>
      </c>
      <c r="F66" s="128">
        <v>20</v>
      </c>
      <c r="G66" s="129">
        <v>20</v>
      </c>
      <c r="H66" s="129" t="s">
        <v>18</v>
      </c>
      <c r="I66" s="129" t="s">
        <v>18</v>
      </c>
      <c r="J66" s="128">
        <v>50</v>
      </c>
      <c r="K66" s="128">
        <f>SUM(D66,E66,F66,J66)</f>
        <v>100</v>
      </c>
      <c r="L66" s="128">
        <v>4</v>
      </c>
    </row>
    <row r="67" spans="1:12" x14ac:dyDescent="0.25">
      <c r="A67" s="132">
        <v>7426</v>
      </c>
      <c r="B67" s="131" t="s">
        <v>224</v>
      </c>
      <c r="C67" s="132" t="s">
        <v>213</v>
      </c>
      <c r="D67" s="133" t="s">
        <v>98</v>
      </c>
      <c r="E67" s="133" t="s">
        <v>98</v>
      </c>
      <c r="F67" s="133">
        <v>10</v>
      </c>
      <c r="G67" s="134" t="s">
        <v>98</v>
      </c>
      <c r="H67" s="134" t="s">
        <v>98</v>
      </c>
      <c r="I67" s="134">
        <v>10</v>
      </c>
      <c r="J67" s="133">
        <v>90</v>
      </c>
      <c r="K67" s="133">
        <v>100</v>
      </c>
      <c r="L67" s="133">
        <v>4</v>
      </c>
    </row>
    <row r="68" spans="1:12" ht="15" customHeight="1" x14ac:dyDescent="0.25">
      <c r="A68" s="396" t="s">
        <v>88</v>
      </c>
      <c r="B68" s="397"/>
      <c r="C68" s="397"/>
      <c r="D68" s="397"/>
      <c r="E68" s="397"/>
      <c r="F68" s="397"/>
      <c r="G68" s="397"/>
      <c r="H68" s="397"/>
      <c r="I68" s="397"/>
      <c r="J68" s="397"/>
      <c r="K68" s="398"/>
      <c r="L68" s="11">
        <v>30</v>
      </c>
    </row>
    <row r="69" spans="1:12" ht="15" customHeight="1" x14ac:dyDescent="0.25">
      <c r="A69" s="297" t="s">
        <v>89</v>
      </c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9"/>
    </row>
    <row r="70" spans="1:12" ht="15" customHeight="1" x14ac:dyDescent="0.25">
      <c r="A70" s="300" t="s">
        <v>90</v>
      </c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2"/>
    </row>
    <row r="71" spans="1:12" s="10" customFormat="1" ht="12.75" customHeight="1" x14ac:dyDescent="0.2">
      <c r="A71" s="300" t="s">
        <v>91</v>
      </c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2"/>
    </row>
    <row r="72" spans="1:12" s="10" customFormat="1" ht="12.75" customHeight="1" x14ac:dyDescent="0.2">
      <c r="A72" s="303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5"/>
    </row>
    <row r="73" spans="1:12" x14ac:dyDescent="0.25">
      <c r="A73" s="288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</row>
    <row r="74" spans="1:12" ht="15" customHeight="1" x14ac:dyDescent="0.25">
      <c r="A74" s="278" t="s">
        <v>92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80"/>
    </row>
    <row r="75" spans="1:12" ht="15" customHeight="1" x14ac:dyDescent="0.25">
      <c r="A75" s="281" t="s">
        <v>3</v>
      </c>
      <c r="B75" s="283" t="s">
        <v>4</v>
      </c>
      <c r="C75" s="283" t="s">
        <v>5</v>
      </c>
      <c r="D75" s="284" t="s">
        <v>6</v>
      </c>
      <c r="E75" s="284"/>
      <c r="F75" s="284"/>
      <c r="G75" s="284"/>
      <c r="H75" s="284"/>
      <c r="I75" s="284"/>
      <c r="J75" s="284" t="s">
        <v>7</v>
      </c>
      <c r="K75" s="284" t="s">
        <v>8</v>
      </c>
      <c r="L75" s="284" t="s">
        <v>9</v>
      </c>
    </row>
    <row r="76" spans="1:12" x14ac:dyDescent="0.25">
      <c r="A76" s="282"/>
      <c r="B76" s="283"/>
      <c r="C76" s="283"/>
      <c r="D76" s="52" t="s">
        <v>10</v>
      </c>
      <c r="E76" s="52" t="s">
        <v>11</v>
      </c>
      <c r="F76" s="52" t="s">
        <v>12</v>
      </c>
      <c r="G76" s="65" t="s">
        <v>13</v>
      </c>
      <c r="H76" s="65" t="s">
        <v>14</v>
      </c>
      <c r="I76" s="65" t="s">
        <v>15</v>
      </c>
      <c r="J76" s="284"/>
      <c r="K76" s="284"/>
      <c r="L76" s="284"/>
    </row>
    <row r="77" spans="1:12" x14ac:dyDescent="0.25">
      <c r="A77" s="3">
        <v>7032</v>
      </c>
      <c r="B77" s="2" t="s">
        <v>100</v>
      </c>
      <c r="C77" s="3" t="s">
        <v>46</v>
      </c>
      <c r="D77" s="4">
        <v>30</v>
      </c>
      <c r="E77" s="4" t="s">
        <v>18</v>
      </c>
      <c r="F77" s="4">
        <v>10</v>
      </c>
      <c r="G77" s="66" t="s">
        <v>18</v>
      </c>
      <c r="H77" s="66">
        <v>10</v>
      </c>
      <c r="I77" s="66" t="s">
        <v>18</v>
      </c>
      <c r="J77" s="4">
        <v>60</v>
      </c>
      <c r="K77" s="4">
        <f t="shared" ref="K77:K82" si="10">SUM(D77,E77,F77,J77)</f>
        <v>100</v>
      </c>
      <c r="L77" s="4">
        <v>4</v>
      </c>
    </row>
    <row r="78" spans="1:12" x14ac:dyDescent="0.25">
      <c r="A78" s="3">
        <v>7096</v>
      </c>
      <c r="B78" s="2" t="s">
        <v>225</v>
      </c>
      <c r="C78" s="3" t="s">
        <v>213</v>
      </c>
      <c r="D78" s="4">
        <v>40</v>
      </c>
      <c r="E78" s="4" t="s">
        <v>18</v>
      </c>
      <c r="F78" s="4">
        <v>30</v>
      </c>
      <c r="G78" s="66" t="s">
        <v>18</v>
      </c>
      <c r="H78" s="66">
        <v>20</v>
      </c>
      <c r="I78" s="66">
        <v>10</v>
      </c>
      <c r="J78" s="4">
        <v>30</v>
      </c>
      <c r="K78" s="4">
        <f t="shared" si="10"/>
        <v>100</v>
      </c>
      <c r="L78" s="4">
        <v>4</v>
      </c>
    </row>
    <row r="79" spans="1:12" x14ac:dyDescent="0.25">
      <c r="A79" s="3">
        <v>7090</v>
      </c>
      <c r="B79" s="2" t="s">
        <v>162</v>
      </c>
      <c r="C79" s="3" t="s">
        <v>163</v>
      </c>
      <c r="D79" s="4">
        <v>35</v>
      </c>
      <c r="E79" s="4" t="s">
        <v>18</v>
      </c>
      <c r="F79" s="4">
        <v>25</v>
      </c>
      <c r="G79" s="66" t="s">
        <v>18</v>
      </c>
      <c r="H79" s="66">
        <v>17</v>
      </c>
      <c r="I79" s="66">
        <v>8</v>
      </c>
      <c r="J79" s="4">
        <v>65</v>
      </c>
      <c r="K79" s="4">
        <f t="shared" si="10"/>
        <v>125</v>
      </c>
      <c r="L79" s="4">
        <v>5</v>
      </c>
    </row>
    <row r="80" spans="1:12" ht="26.25" x14ac:dyDescent="0.25">
      <c r="A80" s="3">
        <v>7093</v>
      </c>
      <c r="B80" s="2" t="s">
        <v>226</v>
      </c>
      <c r="C80" s="3" t="s">
        <v>37</v>
      </c>
      <c r="D80" s="4">
        <v>30</v>
      </c>
      <c r="E80" s="4" t="s">
        <v>18</v>
      </c>
      <c r="F80" s="4">
        <v>15</v>
      </c>
      <c r="G80" s="66" t="s">
        <v>18</v>
      </c>
      <c r="H80" s="66">
        <v>15</v>
      </c>
      <c r="I80" s="66" t="s">
        <v>18</v>
      </c>
      <c r="J80" s="4">
        <v>30</v>
      </c>
      <c r="K80" s="4">
        <f t="shared" si="10"/>
        <v>75</v>
      </c>
      <c r="L80" s="4">
        <v>3</v>
      </c>
    </row>
    <row r="81" spans="1:12" s="10" customFormat="1" ht="12.75" customHeight="1" x14ac:dyDescent="0.2">
      <c r="A81" s="285" t="s">
        <v>29</v>
      </c>
      <c r="B81" s="286"/>
      <c r="C81" s="287"/>
      <c r="D81" s="5">
        <f t="shared" ref="D81:J81" si="11">SUM(D77:D79)</f>
        <v>105</v>
      </c>
      <c r="E81" s="5">
        <f t="shared" si="11"/>
        <v>0</v>
      </c>
      <c r="F81" s="5">
        <f t="shared" si="11"/>
        <v>65</v>
      </c>
      <c r="G81" s="67">
        <f t="shared" si="11"/>
        <v>0</v>
      </c>
      <c r="H81" s="67">
        <f t="shared" si="11"/>
        <v>47</v>
      </c>
      <c r="I81" s="67">
        <f t="shared" si="11"/>
        <v>18</v>
      </c>
      <c r="J81" s="5">
        <f t="shared" si="11"/>
        <v>155</v>
      </c>
      <c r="K81" s="5">
        <f t="shared" si="10"/>
        <v>325</v>
      </c>
      <c r="L81" s="5">
        <f>SUM(L77:L80)</f>
        <v>16</v>
      </c>
    </row>
    <row r="82" spans="1:12" s="51" customFormat="1" ht="12.75" customHeight="1" x14ac:dyDescent="0.2">
      <c r="A82" s="285" t="s">
        <v>30</v>
      </c>
      <c r="B82" s="286"/>
      <c r="C82" s="287"/>
      <c r="D82" s="6">
        <f>D81/K81</f>
        <v>0.32307692307692309</v>
      </c>
      <c r="E82" s="6">
        <f>E81/K81</f>
        <v>0</v>
      </c>
      <c r="F82" s="6">
        <f>F81/K81</f>
        <v>0.2</v>
      </c>
      <c r="G82" s="68">
        <f>G81/K81</f>
        <v>0</v>
      </c>
      <c r="H82" s="68">
        <f>H81/K81</f>
        <v>0.14461538461538462</v>
      </c>
      <c r="I82" s="68">
        <f>I81/K81</f>
        <v>5.5384615384615386E-2</v>
      </c>
      <c r="J82" s="6">
        <f>J81/K81</f>
        <v>0.47692307692307695</v>
      </c>
      <c r="K82" s="6">
        <f t="shared" si="10"/>
        <v>1</v>
      </c>
      <c r="L82" s="7"/>
    </row>
    <row r="83" spans="1:12" s="51" customFormat="1" ht="15" customHeight="1" x14ac:dyDescent="0.2">
      <c r="A83" s="309" t="s">
        <v>101</v>
      </c>
      <c r="B83" s="310"/>
      <c r="C83" s="310"/>
      <c r="D83" s="291"/>
      <c r="E83" s="291"/>
      <c r="F83" s="291"/>
      <c r="G83" s="291"/>
      <c r="H83" s="291"/>
      <c r="I83" s="291"/>
      <c r="J83" s="291"/>
      <c r="K83" s="292"/>
      <c r="L83" s="8">
        <v>6</v>
      </c>
    </row>
    <row r="84" spans="1:12" s="51" customFormat="1" ht="15" customHeight="1" x14ac:dyDescent="0.2">
      <c r="A84" s="293" t="s">
        <v>76</v>
      </c>
      <c r="B84" s="294"/>
      <c r="C84" s="294"/>
      <c r="D84" s="295" t="s">
        <v>77</v>
      </c>
      <c r="E84" s="295"/>
      <c r="F84" s="295"/>
      <c r="G84" s="295"/>
      <c r="H84" s="295"/>
      <c r="I84" s="295"/>
      <c r="J84" s="295"/>
      <c r="K84" s="296"/>
      <c r="L84" s="8">
        <v>8</v>
      </c>
    </row>
    <row r="85" spans="1:12" s="51" customFormat="1" ht="12.75" x14ac:dyDescent="0.2">
      <c r="A85" s="90">
        <v>7404</v>
      </c>
      <c r="B85" s="91" t="s">
        <v>102</v>
      </c>
      <c r="C85" s="90" t="s">
        <v>103</v>
      </c>
      <c r="D85" s="92">
        <v>30</v>
      </c>
      <c r="E85" s="92" t="s">
        <v>18</v>
      </c>
      <c r="F85" s="92">
        <v>20</v>
      </c>
      <c r="G85" s="93">
        <v>20</v>
      </c>
      <c r="H85" s="93" t="s">
        <v>18</v>
      </c>
      <c r="I85" s="93" t="s">
        <v>18</v>
      </c>
      <c r="J85" s="92">
        <v>50</v>
      </c>
      <c r="K85" s="92">
        <f t="shared" ref="K85:K91" si="12">SUM(D85,E85,F85,J85)</f>
        <v>100</v>
      </c>
      <c r="L85" s="92">
        <v>4</v>
      </c>
    </row>
    <row r="86" spans="1:12" s="51" customFormat="1" ht="12.75" x14ac:dyDescent="0.2">
      <c r="A86" s="90">
        <v>7165</v>
      </c>
      <c r="B86" s="91" t="s">
        <v>104</v>
      </c>
      <c r="C86" s="90" t="s">
        <v>105</v>
      </c>
      <c r="D86" s="92">
        <v>30</v>
      </c>
      <c r="E86" s="92" t="s">
        <v>18</v>
      </c>
      <c r="F86" s="92">
        <v>20</v>
      </c>
      <c r="G86" s="93">
        <v>20</v>
      </c>
      <c r="H86" s="93" t="s">
        <v>18</v>
      </c>
      <c r="I86" s="93" t="s">
        <v>18</v>
      </c>
      <c r="J86" s="92">
        <v>50</v>
      </c>
      <c r="K86" s="92">
        <f t="shared" si="12"/>
        <v>100</v>
      </c>
      <c r="L86" s="92">
        <v>4</v>
      </c>
    </row>
    <row r="87" spans="1:12" s="10" customFormat="1" ht="12.75" x14ac:dyDescent="0.2">
      <c r="A87" s="90">
        <v>7107</v>
      </c>
      <c r="B87" s="91" t="s">
        <v>106</v>
      </c>
      <c r="C87" s="90" t="s">
        <v>81</v>
      </c>
      <c r="D87" s="92">
        <v>30</v>
      </c>
      <c r="E87" s="92" t="s">
        <v>18</v>
      </c>
      <c r="F87" s="92">
        <v>20</v>
      </c>
      <c r="G87" s="93" t="s">
        <v>18</v>
      </c>
      <c r="H87" s="93">
        <v>20</v>
      </c>
      <c r="I87" s="93" t="s">
        <v>18</v>
      </c>
      <c r="J87" s="92">
        <v>50</v>
      </c>
      <c r="K87" s="92">
        <f t="shared" si="12"/>
        <v>100</v>
      </c>
      <c r="L87" s="92">
        <v>4</v>
      </c>
    </row>
    <row r="88" spans="1:12" s="10" customFormat="1" ht="12.75" x14ac:dyDescent="0.2">
      <c r="A88" s="90">
        <v>7320</v>
      </c>
      <c r="B88" s="91" t="s">
        <v>107</v>
      </c>
      <c r="C88" s="90" t="s">
        <v>108</v>
      </c>
      <c r="D88" s="92">
        <v>30</v>
      </c>
      <c r="E88" s="92" t="s">
        <v>18</v>
      </c>
      <c r="F88" s="92">
        <v>20</v>
      </c>
      <c r="G88" s="93">
        <v>20</v>
      </c>
      <c r="H88" s="93" t="s">
        <v>18</v>
      </c>
      <c r="I88" s="93" t="s">
        <v>18</v>
      </c>
      <c r="J88" s="92">
        <v>50</v>
      </c>
      <c r="K88" s="92">
        <f t="shared" si="12"/>
        <v>100</v>
      </c>
      <c r="L88" s="92">
        <v>4</v>
      </c>
    </row>
    <row r="89" spans="1:12" x14ac:dyDescent="0.25">
      <c r="A89" s="90">
        <v>7334</v>
      </c>
      <c r="B89" s="91" t="s">
        <v>227</v>
      </c>
      <c r="C89" s="90" t="s">
        <v>213</v>
      </c>
      <c r="D89" s="92">
        <v>30</v>
      </c>
      <c r="E89" s="92" t="s">
        <v>18</v>
      </c>
      <c r="F89" s="92">
        <v>20</v>
      </c>
      <c r="G89" s="93" t="s">
        <v>18</v>
      </c>
      <c r="H89" s="93">
        <v>15</v>
      </c>
      <c r="I89" s="93">
        <v>5</v>
      </c>
      <c r="J89" s="92">
        <v>50</v>
      </c>
      <c r="K89" s="92">
        <f t="shared" si="12"/>
        <v>100</v>
      </c>
      <c r="L89" s="92">
        <v>4</v>
      </c>
    </row>
    <row r="90" spans="1:12" x14ac:dyDescent="0.25">
      <c r="A90" s="90">
        <v>7103</v>
      </c>
      <c r="B90" s="91" t="s">
        <v>228</v>
      </c>
      <c r="C90" s="90" t="s">
        <v>213</v>
      </c>
      <c r="D90" s="92">
        <v>30</v>
      </c>
      <c r="E90" s="92" t="s">
        <v>18</v>
      </c>
      <c r="F90" s="92">
        <v>20</v>
      </c>
      <c r="G90" s="93" t="s">
        <v>18</v>
      </c>
      <c r="H90" s="93">
        <v>15</v>
      </c>
      <c r="I90" s="93">
        <v>5</v>
      </c>
      <c r="J90" s="92">
        <v>50</v>
      </c>
      <c r="K90" s="92">
        <f t="shared" si="12"/>
        <v>100</v>
      </c>
      <c r="L90" s="92">
        <v>4</v>
      </c>
    </row>
    <row r="91" spans="1:12" x14ac:dyDescent="0.25">
      <c r="A91" s="90">
        <v>7104</v>
      </c>
      <c r="B91" s="91" t="s">
        <v>229</v>
      </c>
      <c r="C91" s="90" t="s">
        <v>213</v>
      </c>
      <c r="D91" s="92">
        <v>30</v>
      </c>
      <c r="E91" s="92" t="s">
        <v>18</v>
      </c>
      <c r="F91" s="92">
        <v>20</v>
      </c>
      <c r="G91" s="93" t="s">
        <v>18</v>
      </c>
      <c r="H91" s="93">
        <v>15</v>
      </c>
      <c r="I91" s="93">
        <v>5</v>
      </c>
      <c r="J91" s="92">
        <v>50</v>
      </c>
      <c r="K91" s="92">
        <f t="shared" si="12"/>
        <v>100</v>
      </c>
      <c r="L91" s="92">
        <v>4</v>
      </c>
    </row>
    <row r="92" spans="1:12" ht="15" customHeight="1" x14ac:dyDescent="0.25">
      <c r="A92" s="393" t="s">
        <v>88</v>
      </c>
      <c r="B92" s="394"/>
      <c r="C92" s="394"/>
      <c r="D92" s="394"/>
      <c r="E92" s="394"/>
      <c r="F92" s="394"/>
      <c r="G92" s="394"/>
      <c r="H92" s="394"/>
      <c r="I92" s="394"/>
      <c r="J92" s="394"/>
      <c r="K92" s="395"/>
      <c r="L92" s="15">
        <v>30</v>
      </c>
    </row>
    <row r="93" spans="1:12" ht="15" customHeight="1" x14ac:dyDescent="0.25">
      <c r="A93" s="297" t="s">
        <v>89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9"/>
    </row>
    <row r="94" spans="1:12" ht="15" customHeight="1" x14ac:dyDescent="0.25">
      <c r="A94" s="300" t="s">
        <v>109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2"/>
    </row>
    <row r="95" spans="1:12" ht="15" customHeight="1" x14ac:dyDescent="0.25">
      <c r="A95" s="300" t="s">
        <v>91</v>
      </c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2"/>
    </row>
    <row r="96" spans="1:12" ht="15" customHeight="1" x14ac:dyDescent="0.25">
      <c r="A96" s="300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2"/>
    </row>
    <row r="97" spans="1:12" ht="15" customHeight="1" x14ac:dyDescent="0.25">
      <c r="A97" s="303" t="s">
        <v>230</v>
      </c>
      <c r="B97" s="304"/>
      <c r="C97" s="304"/>
      <c r="D97" s="304"/>
      <c r="E97" s="304"/>
      <c r="F97" s="304"/>
      <c r="G97" s="304"/>
      <c r="H97" s="304"/>
      <c r="I97" s="304"/>
      <c r="J97" s="304"/>
      <c r="K97" s="304"/>
      <c r="L97" s="305"/>
    </row>
    <row r="98" spans="1:12" s="10" customFormat="1" ht="24" customHeight="1" x14ac:dyDescent="0.2">
      <c r="A98" s="306" t="s">
        <v>110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8"/>
    </row>
    <row r="99" spans="1:12" s="10" customFormat="1" ht="12.75" x14ac:dyDescent="0.2">
      <c r="G99" s="87"/>
      <c r="H99" s="87"/>
      <c r="I99" s="87"/>
    </row>
    <row r="100" spans="1:12" s="10" customFormat="1" ht="12.75" x14ac:dyDescent="0.2">
      <c r="G100" s="87"/>
      <c r="H100" s="87"/>
      <c r="I100" s="87"/>
    </row>
    <row r="101" spans="1:12" x14ac:dyDescent="0.25">
      <c r="A101" s="1"/>
      <c r="B101" s="1"/>
      <c r="C101" s="1"/>
      <c r="D101" s="1"/>
      <c r="E101" s="1"/>
      <c r="F101" s="1"/>
      <c r="G101" s="71"/>
      <c r="H101" s="71"/>
      <c r="I101" s="7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71"/>
      <c r="H102" s="71"/>
      <c r="I102" s="7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71"/>
      <c r="H103" s="71"/>
      <c r="I103" s="7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71"/>
      <c r="H104" s="71"/>
      <c r="I104" s="71"/>
      <c r="J104" s="1"/>
      <c r="K104" s="1"/>
      <c r="L104" s="1"/>
    </row>
    <row r="111" spans="1:12" s="10" customFormat="1" ht="12.75" x14ac:dyDescent="0.2">
      <c r="A111" s="53"/>
      <c r="B111" s="57"/>
      <c r="C111" s="53"/>
      <c r="D111" s="9"/>
      <c r="E111" s="9"/>
      <c r="F111" s="9"/>
      <c r="G111" s="70"/>
      <c r="H111" s="70"/>
      <c r="I111" s="70"/>
      <c r="J111" s="9"/>
      <c r="K111" s="9"/>
      <c r="L111" s="9"/>
    </row>
    <row r="112" spans="1:12" s="51" customFormat="1" ht="12.75" x14ac:dyDescent="0.2">
      <c r="A112" s="53"/>
      <c r="B112" s="57"/>
      <c r="C112" s="53"/>
      <c r="D112" s="9"/>
      <c r="E112" s="9"/>
      <c r="F112" s="9"/>
      <c r="G112" s="70"/>
      <c r="H112" s="70"/>
      <c r="I112" s="70"/>
      <c r="J112" s="9"/>
      <c r="K112" s="9"/>
      <c r="L112" s="9"/>
    </row>
    <row r="113" spans="1:12" s="51" customFormat="1" ht="12.75" x14ac:dyDescent="0.2">
      <c r="A113" s="53"/>
      <c r="B113" s="57"/>
      <c r="C113" s="53"/>
      <c r="D113" s="9"/>
      <c r="E113" s="9"/>
      <c r="F113" s="9"/>
      <c r="G113" s="70"/>
      <c r="H113" s="70"/>
      <c r="I113" s="70"/>
      <c r="J113" s="9"/>
      <c r="K113" s="9"/>
      <c r="L113" s="9"/>
    </row>
    <row r="114" spans="1:12" s="51" customFormat="1" ht="12.75" x14ac:dyDescent="0.2">
      <c r="A114" s="53"/>
      <c r="B114" s="57"/>
      <c r="C114" s="53"/>
      <c r="D114" s="9"/>
      <c r="E114" s="9"/>
      <c r="F114" s="9"/>
      <c r="G114" s="70"/>
      <c r="H114" s="70"/>
      <c r="I114" s="70"/>
      <c r="J114" s="9"/>
      <c r="K114" s="9"/>
      <c r="L114" s="9"/>
    </row>
    <row r="115" spans="1:12" s="51" customFormat="1" ht="12.75" x14ac:dyDescent="0.2">
      <c r="A115" s="53"/>
      <c r="B115" s="57"/>
      <c r="C115" s="53"/>
      <c r="D115" s="9"/>
      <c r="E115" s="9"/>
      <c r="F115" s="9"/>
      <c r="G115" s="70"/>
      <c r="H115" s="70"/>
      <c r="I115" s="70"/>
      <c r="J115" s="9"/>
      <c r="K115" s="9"/>
      <c r="L115" s="9"/>
    </row>
    <row r="116" spans="1:12" s="51" customFormat="1" ht="12.75" x14ac:dyDescent="0.2">
      <c r="A116" s="53"/>
      <c r="B116" s="57"/>
      <c r="C116" s="53"/>
      <c r="D116" s="9"/>
      <c r="E116" s="9"/>
      <c r="F116" s="9"/>
      <c r="G116" s="70"/>
      <c r="H116" s="70"/>
      <c r="I116" s="70"/>
      <c r="J116" s="9"/>
      <c r="K116" s="9"/>
      <c r="L116" s="9"/>
    </row>
    <row r="117" spans="1:12" s="10" customFormat="1" ht="12.75" x14ac:dyDescent="0.2">
      <c r="A117" s="53"/>
      <c r="B117" s="57"/>
      <c r="C117" s="53"/>
      <c r="D117" s="9"/>
      <c r="E117" s="9"/>
      <c r="F117" s="9"/>
      <c r="G117" s="70"/>
      <c r="H117" s="70"/>
      <c r="I117" s="70"/>
      <c r="J117" s="9"/>
      <c r="K117" s="9"/>
      <c r="L117" s="9"/>
    </row>
    <row r="118" spans="1:12" s="10" customFormat="1" ht="12.75" x14ac:dyDescent="0.2">
      <c r="A118" s="53"/>
      <c r="B118" s="57"/>
      <c r="C118" s="53"/>
      <c r="D118" s="9"/>
      <c r="E118" s="9"/>
      <c r="F118" s="9"/>
      <c r="G118" s="70"/>
      <c r="H118" s="70"/>
      <c r="I118" s="70"/>
      <c r="J118" s="9"/>
      <c r="K118" s="9"/>
      <c r="L118" s="9"/>
    </row>
  </sheetData>
  <mergeCells count="86">
    <mergeCell ref="K29:K30"/>
    <mergeCell ref="L29:L30"/>
    <mergeCell ref="A36:C36"/>
    <mergeCell ref="A13:C13"/>
    <mergeCell ref="A14:C14"/>
    <mergeCell ref="A15:L15"/>
    <mergeCell ref="A16:L16"/>
    <mergeCell ref="D17:I17"/>
    <mergeCell ref="J17:J18"/>
    <mergeCell ref="K17:K18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L5:L6"/>
    <mergeCell ref="A37:C37"/>
    <mergeCell ref="A38:L38"/>
    <mergeCell ref="A39:L39"/>
    <mergeCell ref="L17:L18"/>
    <mergeCell ref="A25:C25"/>
    <mergeCell ref="A26:C26"/>
    <mergeCell ref="A27:L27"/>
    <mergeCell ref="A28:L28"/>
    <mergeCell ref="A29:A30"/>
    <mergeCell ref="B29:B30"/>
    <mergeCell ref="C29:C30"/>
    <mergeCell ref="D29:I29"/>
    <mergeCell ref="J29:J30"/>
    <mergeCell ref="A17:A18"/>
    <mergeCell ref="B17:B18"/>
    <mergeCell ref="C17:C18"/>
    <mergeCell ref="A68:K68"/>
    <mergeCell ref="A69:L69"/>
    <mergeCell ref="A70:L70"/>
    <mergeCell ref="A71:L71"/>
    <mergeCell ref="L40:L41"/>
    <mergeCell ref="A48:C48"/>
    <mergeCell ref="A49:C49"/>
    <mergeCell ref="A50:L50"/>
    <mergeCell ref="A51:L51"/>
    <mergeCell ref="A40:A41"/>
    <mergeCell ref="B40:B41"/>
    <mergeCell ref="C40:C41"/>
    <mergeCell ref="D40:I40"/>
    <mergeCell ref="J40:J41"/>
    <mergeCell ref="K40:K41"/>
    <mergeCell ref="K52:K53"/>
    <mergeCell ref="L52:L53"/>
    <mergeCell ref="A59:C59"/>
    <mergeCell ref="A60:C60"/>
    <mergeCell ref="A61:C61"/>
    <mergeCell ref="D61:K61"/>
    <mergeCell ref="A52:A53"/>
    <mergeCell ref="B52:B53"/>
    <mergeCell ref="C52:C53"/>
    <mergeCell ref="D52:I52"/>
    <mergeCell ref="J52:J53"/>
    <mergeCell ref="A72:L72"/>
    <mergeCell ref="A74:L74"/>
    <mergeCell ref="A75:A76"/>
    <mergeCell ref="B75:B76"/>
    <mergeCell ref="C75:C76"/>
    <mergeCell ref="D75:I75"/>
    <mergeCell ref="J75:J76"/>
    <mergeCell ref="K75:K76"/>
    <mergeCell ref="L75:L76"/>
    <mergeCell ref="A73:L73"/>
    <mergeCell ref="A98:L98"/>
    <mergeCell ref="A97:L97"/>
    <mergeCell ref="A81:C81"/>
    <mergeCell ref="A82:C82"/>
    <mergeCell ref="A84:C84"/>
    <mergeCell ref="D84:K84"/>
    <mergeCell ref="A92:K92"/>
    <mergeCell ref="A93:L93"/>
    <mergeCell ref="A94:L94"/>
    <mergeCell ref="A83:C83"/>
    <mergeCell ref="D83:K83"/>
    <mergeCell ref="A95:L95"/>
    <mergeCell ref="A96:L96"/>
  </mergeCells>
  <pageMargins left="0.39370078740157483" right="0.39370078740157483" top="0.59055118110236227" bottom="0.39370078740157483" header="0.31496062992125984" footer="0.31496062992125984"/>
  <pageSetup paperSize="9" scale="52" pageOrder="overThenDown" orientation="portrait" r:id="rId1"/>
  <headerFooter>
    <oddHeader>&amp;A</oddHeader>
    <oddFooter>Stran &amp;P od &amp;N</oddFooter>
  </headerFooter>
  <rowBreaks count="2" manualBreakCount="2">
    <brk id="27" max="16383" man="1"/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78DC-14C3-4E35-8D9C-19D19FA483AF}">
  <sheetPr>
    <pageSetUpPr fitToPage="1"/>
  </sheetPr>
  <dimension ref="A2:L103"/>
  <sheetViews>
    <sheetView topLeftCell="A74" zoomScale="80" zoomScaleNormal="80" workbookViewId="0">
      <selection activeCell="A54" sqref="A54:L103"/>
    </sheetView>
  </sheetViews>
  <sheetFormatPr defaultRowHeight="15" x14ac:dyDescent="0.25"/>
  <cols>
    <col min="2" max="2" width="27.7109375" customWidth="1"/>
    <col min="3" max="3" width="14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207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15.75" x14ac:dyDescent="0.25">
      <c r="A7" s="337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18.75" customHeight="1" x14ac:dyDescent="0.25">
      <c r="A8" s="110">
        <v>7352</v>
      </c>
      <c r="B8" s="110" t="s">
        <v>16</v>
      </c>
      <c r="C8" s="111" t="s">
        <v>17</v>
      </c>
      <c r="D8" s="112">
        <v>40</v>
      </c>
      <c r="E8" s="112" t="s">
        <v>18</v>
      </c>
      <c r="F8" s="112">
        <v>30</v>
      </c>
      <c r="G8" s="113" t="s">
        <v>18</v>
      </c>
      <c r="H8" s="113">
        <v>30</v>
      </c>
      <c r="I8" s="113" t="s">
        <v>18</v>
      </c>
      <c r="J8" s="112">
        <v>55</v>
      </c>
      <c r="K8" s="112">
        <f t="shared" ref="K8:K15" si="0">SUM(D8,E8,F8,J8)</f>
        <v>125</v>
      </c>
      <c r="L8" s="112">
        <v>5</v>
      </c>
    </row>
    <row r="9" spans="1:12" ht="17.25" customHeight="1" x14ac:dyDescent="0.25">
      <c r="A9" s="111">
        <v>7067</v>
      </c>
      <c r="B9" s="110" t="s">
        <v>19</v>
      </c>
      <c r="C9" s="111" t="s">
        <v>20</v>
      </c>
      <c r="D9" s="112">
        <v>40</v>
      </c>
      <c r="E9" s="112" t="s">
        <v>18</v>
      </c>
      <c r="F9" s="112">
        <v>30</v>
      </c>
      <c r="G9" s="113" t="s">
        <v>18</v>
      </c>
      <c r="H9" s="113">
        <v>30</v>
      </c>
      <c r="I9" s="113" t="s">
        <v>18</v>
      </c>
      <c r="J9" s="112">
        <v>55</v>
      </c>
      <c r="K9" s="112">
        <f t="shared" si="0"/>
        <v>125</v>
      </c>
      <c r="L9" s="112">
        <v>5</v>
      </c>
    </row>
    <row r="10" spans="1:12" ht="15.75" x14ac:dyDescent="0.25">
      <c r="A10" s="110">
        <v>7339</v>
      </c>
      <c r="B10" s="110" t="s">
        <v>21</v>
      </c>
      <c r="C10" s="111" t="s">
        <v>22</v>
      </c>
      <c r="D10" s="112">
        <v>40</v>
      </c>
      <c r="E10" s="112" t="s">
        <v>18</v>
      </c>
      <c r="F10" s="112">
        <v>30</v>
      </c>
      <c r="G10" s="113">
        <v>4</v>
      </c>
      <c r="H10" s="113">
        <v>26</v>
      </c>
      <c r="I10" s="113" t="s">
        <v>18</v>
      </c>
      <c r="J10" s="112">
        <v>55</v>
      </c>
      <c r="K10" s="112">
        <f t="shared" si="0"/>
        <v>125</v>
      </c>
      <c r="L10" s="112">
        <v>5</v>
      </c>
    </row>
    <row r="11" spans="1:12" ht="18.75" customHeight="1" x14ac:dyDescent="0.25">
      <c r="A11" s="110">
        <v>7344</v>
      </c>
      <c r="B11" s="110" t="s">
        <v>23</v>
      </c>
      <c r="C11" s="111" t="s">
        <v>24</v>
      </c>
      <c r="D11" s="112">
        <v>40</v>
      </c>
      <c r="E11" s="112" t="s">
        <v>18</v>
      </c>
      <c r="F11" s="112">
        <v>30</v>
      </c>
      <c r="G11" s="113" t="s">
        <v>18</v>
      </c>
      <c r="H11" s="113">
        <v>20</v>
      </c>
      <c r="I11" s="113">
        <v>10</v>
      </c>
      <c r="J11" s="112">
        <v>55</v>
      </c>
      <c r="K11" s="112">
        <f t="shared" si="0"/>
        <v>125</v>
      </c>
      <c r="L11" s="112">
        <v>5</v>
      </c>
    </row>
    <row r="12" spans="1:12" ht="16.5" customHeight="1" x14ac:dyDescent="0.25">
      <c r="A12" s="111">
        <v>7070</v>
      </c>
      <c r="B12" s="110" t="s">
        <v>25</v>
      </c>
      <c r="C12" s="111" t="s">
        <v>26</v>
      </c>
      <c r="D12" s="112">
        <v>40</v>
      </c>
      <c r="E12" s="112" t="s">
        <v>18</v>
      </c>
      <c r="F12" s="112">
        <v>30</v>
      </c>
      <c r="G12" s="113" t="s">
        <v>18</v>
      </c>
      <c r="H12" s="113">
        <v>30</v>
      </c>
      <c r="I12" s="113" t="s">
        <v>18</v>
      </c>
      <c r="J12" s="112">
        <v>55</v>
      </c>
      <c r="K12" s="112">
        <f t="shared" si="0"/>
        <v>125</v>
      </c>
      <c r="L12" s="112">
        <v>5</v>
      </c>
    </row>
    <row r="13" spans="1:12" ht="16.5" customHeight="1" x14ac:dyDescent="0.25">
      <c r="A13" s="111">
        <v>7080</v>
      </c>
      <c r="B13" s="110" t="s">
        <v>161</v>
      </c>
      <c r="C13" s="111" t="s">
        <v>135</v>
      </c>
      <c r="D13" s="112">
        <v>35</v>
      </c>
      <c r="E13" s="112" t="s">
        <v>18</v>
      </c>
      <c r="F13" s="112">
        <v>25</v>
      </c>
      <c r="G13" s="113" t="s">
        <v>18</v>
      </c>
      <c r="H13" s="113">
        <v>25</v>
      </c>
      <c r="I13" s="113" t="s">
        <v>18</v>
      </c>
      <c r="J13" s="112">
        <v>65</v>
      </c>
      <c r="K13" s="112">
        <f t="shared" si="0"/>
        <v>125</v>
      </c>
      <c r="L13" s="112">
        <v>5</v>
      </c>
    </row>
    <row r="14" spans="1:12" ht="15.75" x14ac:dyDescent="0.25">
      <c r="A14" s="332" t="s">
        <v>29</v>
      </c>
      <c r="B14" s="333"/>
      <c r="C14" s="334"/>
      <c r="D14" s="114">
        <f t="shared" ref="D14:J14" si="1">SUM(D8:D13)</f>
        <v>235</v>
      </c>
      <c r="E14" s="114">
        <f t="shared" si="1"/>
        <v>0</v>
      </c>
      <c r="F14" s="114">
        <f t="shared" si="1"/>
        <v>175</v>
      </c>
      <c r="G14" s="115">
        <f t="shared" si="1"/>
        <v>4</v>
      </c>
      <c r="H14" s="115">
        <f t="shared" si="1"/>
        <v>161</v>
      </c>
      <c r="I14" s="115">
        <f t="shared" si="1"/>
        <v>10</v>
      </c>
      <c r="J14" s="114">
        <f t="shared" si="1"/>
        <v>340</v>
      </c>
      <c r="K14" s="114">
        <f t="shared" si="0"/>
        <v>750</v>
      </c>
      <c r="L14" s="114">
        <f>SUM(L8:L13)</f>
        <v>30</v>
      </c>
    </row>
    <row r="15" spans="1:12" ht="15.75" x14ac:dyDescent="0.25">
      <c r="A15" s="332" t="s">
        <v>30</v>
      </c>
      <c r="B15" s="333"/>
      <c r="C15" s="334"/>
      <c r="D15" s="116">
        <f>D14/K14</f>
        <v>0.31333333333333335</v>
      </c>
      <c r="E15" s="116">
        <f>E14/K14</f>
        <v>0</v>
      </c>
      <c r="F15" s="116">
        <f>F14/K14</f>
        <v>0.23333333333333334</v>
      </c>
      <c r="G15" s="117">
        <f>G14/K14</f>
        <v>5.3333333333333332E-3</v>
      </c>
      <c r="H15" s="117">
        <f>H14/K14</f>
        <v>0.21466666666666667</v>
      </c>
      <c r="I15" s="117">
        <f>I14/K14</f>
        <v>1.3333333333333334E-2</v>
      </c>
      <c r="J15" s="116">
        <f>J14/K14</f>
        <v>0.45333333333333331</v>
      </c>
      <c r="K15" s="116">
        <f t="shared" si="0"/>
        <v>1</v>
      </c>
      <c r="L15" s="118"/>
    </row>
    <row r="16" spans="1:12" ht="15.75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</row>
    <row r="17" spans="1:12" ht="15.75" x14ac:dyDescent="0.25">
      <c r="A17" s="329" t="s">
        <v>31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1"/>
    </row>
    <row r="18" spans="1:12" ht="15.75" x14ac:dyDescent="0.25">
      <c r="A18" s="336" t="s">
        <v>3</v>
      </c>
      <c r="B18" s="338" t="s">
        <v>4</v>
      </c>
      <c r="C18" s="338" t="s">
        <v>5</v>
      </c>
      <c r="D18" s="327" t="s">
        <v>6</v>
      </c>
      <c r="E18" s="327"/>
      <c r="F18" s="327"/>
      <c r="G18" s="327"/>
      <c r="H18" s="327"/>
      <c r="I18" s="327"/>
      <c r="J18" s="327" t="s">
        <v>7</v>
      </c>
      <c r="K18" s="327" t="s">
        <v>8</v>
      </c>
      <c r="L18" s="327" t="s">
        <v>9</v>
      </c>
    </row>
    <row r="19" spans="1:12" ht="15.75" x14ac:dyDescent="0.25">
      <c r="A19" s="337"/>
      <c r="B19" s="338"/>
      <c r="C19" s="338"/>
      <c r="D19" s="108" t="s">
        <v>10</v>
      </c>
      <c r="E19" s="108" t="s">
        <v>11</v>
      </c>
      <c r="F19" s="108" t="s">
        <v>12</v>
      </c>
      <c r="G19" s="109" t="s">
        <v>13</v>
      </c>
      <c r="H19" s="109" t="s">
        <v>14</v>
      </c>
      <c r="I19" s="109" t="s">
        <v>15</v>
      </c>
      <c r="J19" s="327"/>
      <c r="K19" s="327"/>
      <c r="L19" s="327"/>
    </row>
    <row r="20" spans="1:12" ht="18" customHeight="1" x14ac:dyDescent="0.25">
      <c r="A20" s="111">
        <v>7071</v>
      </c>
      <c r="B20" s="110" t="s">
        <v>32</v>
      </c>
      <c r="C20" s="111" t="s">
        <v>33</v>
      </c>
      <c r="D20" s="112">
        <v>35</v>
      </c>
      <c r="E20" s="112" t="s">
        <v>18</v>
      </c>
      <c r="F20" s="112">
        <v>35</v>
      </c>
      <c r="G20" s="113" t="s">
        <v>18</v>
      </c>
      <c r="H20" s="113">
        <v>25</v>
      </c>
      <c r="I20" s="113">
        <v>10</v>
      </c>
      <c r="J20" s="112">
        <v>80</v>
      </c>
      <c r="K20" s="112">
        <f t="shared" ref="K20:K27" si="2">SUM(D20,E20,F20,J20)</f>
        <v>150</v>
      </c>
      <c r="L20" s="112">
        <v>6</v>
      </c>
    </row>
    <row r="21" spans="1:12" ht="20.25" customHeight="1" x14ac:dyDescent="0.25">
      <c r="A21" s="111">
        <v>7072</v>
      </c>
      <c r="B21" s="110" t="s">
        <v>34</v>
      </c>
      <c r="C21" s="111" t="s">
        <v>35</v>
      </c>
      <c r="D21" s="112">
        <v>40</v>
      </c>
      <c r="E21" s="112" t="s">
        <v>18</v>
      </c>
      <c r="F21" s="112">
        <v>30</v>
      </c>
      <c r="G21" s="113" t="s">
        <v>18</v>
      </c>
      <c r="H21" s="113">
        <v>25</v>
      </c>
      <c r="I21" s="113">
        <v>5</v>
      </c>
      <c r="J21" s="112">
        <v>80</v>
      </c>
      <c r="K21" s="112">
        <f t="shared" si="2"/>
        <v>150</v>
      </c>
      <c r="L21" s="112">
        <v>6</v>
      </c>
    </row>
    <row r="22" spans="1:12" ht="18.75" customHeight="1" x14ac:dyDescent="0.25">
      <c r="A22" s="111">
        <v>7073</v>
      </c>
      <c r="B22" s="110" t="s">
        <v>36</v>
      </c>
      <c r="C22" s="111" t="s">
        <v>37</v>
      </c>
      <c r="D22" s="112">
        <v>25</v>
      </c>
      <c r="E22" s="112" t="s">
        <v>18</v>
      </c>
      <c r="F22" s="112">
        <v>15</v>
      </c>
      <c r="G22" s="113" t="s">
        <v>18</v>
      </c>
      <c r="H22" s="113">
        <v>15</v>
      </c>
      <c r="I22" s="113" t="s">
        <v>18</v>
      </c>
      <c r="J22" s="112">
        <v>35</v>
      </c>
      <c r="K22" s="112">
        <f t="shared" si="2"/>
        <v>75</v>
      </c>
      <c r="L22" s="112">
        <v>3</v>
      </c>
    </row>
    <row r="23" spans="1:12" ht="30.75" customHeight="1" x14ac:dyDescent="0.25">
      <c r="A23" s="122" t="s">
        <v>38</v>
      </c>
      <c r="B23" s="123" t="s">
        <v>39</v>
      </c>
      <c r="C23" s="122" t="s">
        <v>40</v>
      </c>
      <c r="D23" s="124">
        <v>30</v>
      </c>
      <c r="E23" s="124" t="s">
        <v>18</v>
      </c>
      <c r="F23" s="124">
        <v>20</v>
      </c>
      <c r="G23" s="124">
        <v>20</v>
      </c>
      <c r="H23" s="124" t="s">
        <v>18</v>
      </c>
      <c r="I23" s="124" t="s">
        <v>18</v>
      </c>
      <c r="J23" s="124">
        <v>50</v>
      </c>
      <c r="K23" s="124">
        <f t="shared" si="2"/>
        <v>100</v>
      </c>
      <c r="L23" s="124">
        <v>4</v>
      </c>
    </row>
    <row r="24" spans="1:12" ht="17.25" customHeight="1" x14ac:dyDescent="0.25">
      <c r="A24" s="111">
        <v>7076</v>
      </c>
      <c r="B24" s="110" t="s">
        <v>43</v>
      </c>
      <c r="C24" s="111" t="s">
        <v>44</v>
      </c>
      <c r="D24" s="112">
        <v>25</v>
      </c>
      <c r="E24" s="112" t="s">
        <v>18</v>
      </c>
      <c r="F24" s="112">
        <v>15</v>
      </c>
      <c r="G24" s="113" t="s">
        <v>18</v>
      </c>
      <c r="H24" s="113">
        <v>10</v>
      </c>
      <c r="I24" s="113">
        <v>5</v>
      </c>
      <c r="J24" s="112">
        <v>35</v>
      </c>
      <c r="K24" s="112">
        <f t="shared" si="2"/>
        <v>75</v>
      </c>
      <c r="L24" s="112">
        <v>3</v>
      </c>
    </row>
    <row r="25" spans="1:12" ht="33.75" customHeight="1" x14ac:dyDescent="0.25">
      <c r="A25" s="110">
        <v>7077</v>
      </c>
      <c r="B25" s="110" t="s">
        <v>208</v>
      </c>
      <c r="C25" s="111" t="s">
        <v>209</v>
      </c>
      <c r="D25" s="112">
        <v>50</v>
      </c>
      <c r="E25" s="112" t="s">
        <v>18</v>
      </c>
      <c r="F25" s="112">
        <v>25</v>
      </c>
      <c r="G25" s="113" t="s">
        <v>18</v>
      </c>
      <c r="H25" s="113">
        <v>20</v>
      </c>
      <c r="I25" s="113">
        <v>5</v>
      </c>
      <c r="J25" s="112">
        <v>125</v>
      </c>
      <c r="K25" s="112">
        <f t="shared" si="2"/>
        <v>200</v>
      </c>
      <c r="L25" s="112">
        <v>8</v>
      </c>
    </row>
    <row r="26" spans="1:12" ht="15.75" x14ac:dyDescent="0.25">
      <c r="A26" s="332" t="s">
        <v>29</v>
      </c>
      <c r="B26" s="333"/>
      <c r="C26" s="334"/>
      <c r="D26" s="114">
        <f t="shared" ref="D26:J26" si="3">SUM(D20:D25)</f>
        <v>205</v>
      </c>
      <c r="E26" s="114">
        <f t="shared" si="3"/>
        <v>0</v>
      </c>
      <c r="F26" s="114">
        <f t="shared" si="3"/>
        <v>140</v>
      </c>
      <c r="G26" s="115">
        <f t="shared" si="3"/>
        <v>20</v>
      </c>
      <c r="H26" s="115">
        <f t="shared" si="3"/>
        <v>95</v>
      </c>
      <c r="I26" s="115">
        <f t="shared" si="3"/>
        <v>25</v>
      </c>
      <c r="J26" s="114">
        <f t="shared" si="3"/>
        <v>405</v>
      </c>
      <c r="K26" s="114">
        <f t="shared" si="2"/>
        <v>750</v>
      </c>
      <c r="L26" s="114">
        <f>SUM(L20:L25)</f>
        <v>30</v>
      </c>
    </row>
    <row r="27" spans="1:12" ht="15.75" x14ac:dyDescent="0.25">
      <c r="A27" s="332" t="s">
        <v>30</v>
      </c>
      <c r="B27" s="333"/>
      <c r="C27" s="334"/>
      <c r="D27" s="116">
        <f>D26/K26</f>
        <v>0.27333333333333332</v>
      </c>
      <c r="E27" s="116">
        <f>E26/K26</f>
        <v>0</v>
      </c>
      <c r="F27" s="116">
        <f>F26/K26</f>
        <v>0.18666666666666668</v>
      </c>
      <c r="G27" s="117">
        <f>G26/K26</f>
        <v>2.6666666666666668E-2</v>
      </c>
      <c r="H27" s="117">
        <f>H26/K26</f>
        <v>0.12666666666666668</v>
      </c>
      <c r="I27" s="117">
        <f>I26/K26</f>
        <v>3.3333333333333333E-2</v>
      </c>
      <c r="J27" s="116">
        <f>J26/K26</f>
        <v>0.54</v>
      </c>
      <c r="K27" s="116">
        <f t="shared" si="2"/>
        <v>1</v>
      </c>
      <c r="L27" s="118"/>
    </row>
    <row r="28" spans="1:12" ht="15.75" x14ac:dyDescent="0.25">
      <c r="A28" s="273" t="s">
        <v>520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</row>
    <row r="29" spans="1:12" ht="15.75" x14ac:dyDescent="0.25">
      <c r="A29" s="274" t="s">
        <v>207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6"/>
    </row>
    <row r="30" spans="1:12" ht="10.5" customHeight="1" x14ac:dyDescent="0.25">
      <c r="A30" s="392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</row>
    <row r="31" spans="1:12" ht="15.75" hidden="1" x14ac:dyDescent="0.25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  <row r="32" spans="1:12" ht="18.75" customHeight="1" x14ac:dyDescent="0.25">
      <c r="A32" s="329" t="s">
        <v>47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1"/>
    </row>
    <row r="33" spans="1:12" ht="17.25" customHeight="1" x14ac:dyDescent="0.25">
      <c r="A33" s="336" t="s">
        <v>3</v>
      </c>
      <c r="B33" s="338" t="s">
        <v>4</v>
      </c>
      <c r="C33" s="338" t="s">
        <v>5</v>
      </c>
      <c r="D33" s="327" t="s">
        <v>6</v>
      </c>
      <c r="E33" s="327"/>
      <c r="F33" s="327"/>
      <c r="G33" s="327"/>
      <c r="H33" s="327"/>
      <c r="I33" s="327"/>
      <c r="J33" s="327" t="s">
        <v>7</v>
      </c>
      <c r="K33" s="327" t="s">
        <v>8</v>
      </c>
      <c r="L33" s="327" t="s">
        <v>9</v>
      </c>
    </row>
    <row r="34" spans="1:12" ht="18.75" customHeight="1" x14ac:dyDescent="0.25">
      <c r="A34" s="337"/>
      <c r="B34" s="338"/>
      <c r="C34" s="338"/>
      <c r="D34" s="108" t="s">
        <v>10</v>
      </c>
      <c r="E34" s="108" t="s">
        <v>11</v>
      </c>
      <c r="F34" s="108" t="s">
        <v>12</v>
      </c>
      <c r="G34" s="109" t="s">
        <v>13</v>
      </c>
      <c r="H34" s="109" t="s">
        <v>14</v>
      </c>
      <c r="I34" s="109" t="s">
        <v>15</v>
      </c>
      <c r="J34" s="327"/>
      <c r="K34" s="327"/>
      <c r="L34" s="327"/>
    </row>
    <row r="35" spans="1:12" ht="15" customHeight="1" x14ac:dyDescent="0.25">
      <c r="A35" s="110">
        <v>7078</v>
      </c>
      <c r="B35" s="110" t="s">
        <v>210</v>
      </c>
      <c r="C35" s="111" t="s">
        <v>211</v>
      </c>
      <c r="D35" s="112">
        <v>45</v>
      </c>
      <c r="E35" s="112" t="s">
        <v>18</v>
      </c>
      <c r="F35" s="112">
        <v>35</v>
      </c>
      <c r="G35" s="113" t="s">
        <v>18</v>
      </c>
      <c r="H35" s="113">
        <v>35</v>
      </c>
      <c r="I35" s="113" t="s">
        <v>18</v>
      </c>
      <c r="J35" s="112">
        <v>95</v>
      </c>
      <c r="K35" s="112">
        <f t="shared" ref="K35:K41" si="4">SUM(D35,E35,F35,J35)</f>
        <v>175</v>
      </c>
      <c r="L35" s="112">
        <v>7</v>
      </c>
    </row>
    <row r="36" spans="1:12" ht="30" customHeight="1" x14ac:dyDescent="0.25">
      <c r="A36" s="110">
        <v>7079</v>
      </c>
      <c r="B36" s="110" t="s">
        <v>212</v>
      </c>
      <c r="C36" s="111" t="s">
        <v>213</v>
      </c>
      <c r="D36" s="112">
        <v>50</v>
      </c>
      <c r="E36" s="112" t="s">
        <v>18</v>
      </c>
      <c r="F36" s="112">
        <v>40</v>
      </c>
      <c r="G36" s="113">
        <v>25</v>
      </c>
      <c r="H36" s="113">
        <v>10</v>
      </c>
      <c r="I36" s="113">
        <v>5</v>
      </c>
      <c r="J36" s="112">
        <v>110</v>
      </c>
      <c r="K36" s="112">
        <f t="shared" si="4"/>
        <v>200</v>
      </c>
      <c r="L36" s="112">
        <v>8</v>
      </c>
    </row>
    <row r="37" spans="1:12" ht="15.75" x14ac:dyDescent="0.25">
      <c r="A37" s="111">
        <v>7364</v>
      </c>
      <c r="B37" s="110" t="s">
        <v>214</v>
      </c>
      <c r="C37" s="111" t="s">
        <v>178</v>
      </c>
      <c r="D37" s="112">
        <v>25</v>
      </c>
      <c r="E37" s="112" t="s">
        <v>18</v>
      </c>
      <c r="F37" s="112">
        <v>15</v>
      </c>
      <c r="G37" s="113" t="s">
        <v>18</v>
      </c>
      <c r="H37" s="113">
        <v>10</v>
      </c>
      <c r="I37" s="113">
        <v>5</v>
      </c>
      <c r="J37" s="112">
        <v>35</v>
      </c>
      <c r="K37" s="112">
        <f t="shared" si="4"/>
        <v>75</v>
      </c>
      <c r="L37" s="112">
        <v>3</v>
      </c>
    </row>
    <row r="38" spans="1:12" ht="15.75" x14ac:dyDescent="0.25">
      <c r="A38" s="110">
        <v>7088</v>
      </c>
      <c r="B38" s="110" t="s">
        <v>215</v>
      </c>
      <c r="C38" s="111" t="s">
        <v>178</v>
      </c>
      <c r="D38" s="112">
        <v>40</v>
      </c>
      <c r="E38" s="112" t="s">
        <v>18</v>
      </c>
      <c r="F38" s="112">
        <v>30</v>
      </c>
      <c r="G38" s="113" t="s">
        <v>18</v>
      </c>
      <c r="H38" s="113">
        <v>20</v>
      </c>
      <c r="I38" s="113">
        <v>10</v>
      </c>
      <c r="J38" s="112">
        <v>80</v>
      </c>
      <c r="K38" s="112">
        <f t="shared" si="4"/>
        <v>150</v>
      </c>
      <c r="L38" s="112">
        <v>6</v>
      </c>
    </row>
    <row r="39" spans="1:12" ht="31.5" x14ac:dyDescent="0.25">
      <c r="A39" s="111">
        <v>7365</v>
      </c>
      <c r="B39" s="110" t="s">
        <v>216</v>
      </c>
      <c r="C39" s="111" t="s">
        <v>211</v>
      </c>
      <c r="D39" s="112">
        <v>40</v>
      </c>
      <c r="E39" s="112" t="s">
        <v>18</v>
      </c>
      <c r="F39" s="112">
        <v>30</v>
      </c>
      <c r="G39" s="113" t="s">
        <v>18</v>
      </c>
      <c r="H39" s="113">
        <v>20</v>
      </c>
      <c r="I39" s="113">
        <v>10</v>
      </c>
      <c r="J39" s="112">
        <v>80</v>
      </c>
      <c r="K39" s="112">
        <f t="shared" si="4"/>
        <v>150</v>
      </c>
      <c r="L39" s="112">
        <v>6</v>
      </c>
    </row>
    <row r="40" spans="1:12" ht="15.75" x14ac:dyDescent="0.25">
      <c r="A40" s="332" t="s">
        <v>29</v>
      </c>
      <c r="B40" s="333"/>
      <c r="C40" s="334"/>
      <c r="D40" s="114">
        <f t="shared" ref="D40:J40" si="5">SUM(D35:D39)</f>
        <v>200</v>
      </c>
      <c r="E40" s="114">
        <f t="shared" si="5"/>
        <v>0</v>
      </c>
      <c r="F40" s="114">
        <f t="shared" si="5"/>
        <v>150</v>
      </c>
      <c r="G40" s="115">
        <f t="shared" si="5"/>
        <v>25</v>
      </c>
      <c r="H40" s="115">
        <f t="shared" si="5"/>
        <v>95</v>
      </c>
      <c r="I40" s="115">
        <f t="shared" si="5"/>
        <v>30</v>
      </c>
      <c r="J40" s="114">
        <f t="shared" si="5"/>
        <v>400</v>
      </c>
      <c r="K40" s="114">
        <f t="shared" si="4"/>
        <v>750</v>
      </c>
      <c r="L40" s="114">
        <f>SUM(L35:L39)</f>
        <v>30</v>
      </c>
    </row>
    <row r="41" spans="1:12" ht="15.75" x14ac:dyDescent="0.25">
      <c r="A41" s="332" t="s">
        <v>30</v>
      </c>
      <c r="B41" s="333"/>
      <c r="C41" s="334"/>
      <c r="D41" s="116">
        <f>D40/K40</f>
        <v>0.26666666666666666</v>
      </c>
      <c r="E41" s="116">
        <f>E40/K40</f>
        <v>0</v>
      </c>
      <c r="F41" s="116">
        <f>F40/K40</f>
        <v>0.2</v>
      </c>
      <c r="G41" s="117">
        <f>G40/K40</f>
        <v>3.3333333333333333E-2</v>
      </c>
      <c r="H41" s="117">
        <f>H40/K40</f>
        <v>0.12666666666666668</v>
      </c>
      <c r="I41" s="117">
        <f>I40/K40</f>
        <v>0.04</v>
      </c>
      <c r="J41" s="116">
        <f>J40/K40</f>
        <v>0.53333333333333333</v>
      </c>
      <c r="K41" s="116">
        <f t="shared" si="4"/>
        <v>1</v>
      </c>
      <c r="L41" s="118"/>
    </row>
    <row r="42" spans="1:12" ht="15.75" x14ac:dyDescent="0.25">
      <c r="A42" s="335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</row>
    <row r="43" spans="1:12" ht="15.75" x14ac:dyDescent="0.25">
      <c r="A43" s="329" t="s">
        <v>61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1"/>
    </row>
    <row r="44" spans="1:12" ht="17.25" customHeight="1" x14ac:dyDescent="0.25">
      <c r="A44" s="336" t="s">
        <v>3</v>
      </c>
      <c r="B44" s="338" t="s">
        <v>4</v>
      </c>
      <c r="C44" s="338" t="s">
        <v>5</v>
      </c>
      <c r="D44" s="327" t="s">
        <v>6</v>
      </c>
      <c r="E44" s="327"/>
      <c r="F44" s="327"/>
      <c r="G44" s="327"/>
      <c r="H44" s="327"/>
      <c r="I44" s="327"/>
      <c r="J44" s="327" t="s">
        <v>7</v>
      </c>
      <c r="K44" s="327" t="s">
        <v>8</v>
      </c>
      <c r="L44" s="327" t="s">
        <v>9</v>
      </c>
    </row>
    <row r="45" spans="1:12" ht="31.5" customHeight="1" x14ac:dyDescent="0.25">
      <c r="A45" s="337"/>
      <c r="B45" s="338"/>
      <c r="C45" s="338"/>
      <c r="D45" s="108" t="s">
        <v>10</v>
      </c>
      <c r="E45" s="108" t="s">
        <v>11</v>
      </c>
      <c r="F45" s="108" t="s">
        <v>12</v>
      </c>
      <c r="G45" s="109" t="s">
        <v>13</v>
      </c>
      <c r="H45" s="109" t="s">
        <v>14</v>
      </c>
      <c r="I45" s="109" t="s">
        <v>15</v>
      </c>
      <c r="J45" s="327"/>
      <c r="K45" s="327"/>
      <c r="L45" s="327"/>
    </row>
    <row r="46" spans="1:12" ht="21" customHeight="1" x14ac:dyDescent="0.25">
      <c r="A46" s="111">
        <v>7084</v>
      </c>
      <c r="B46" s="110" t="s">
        <v>68</v>
      </c>
      <c r="C46" s="111" t="s">
        <v>69</v>
      </c>
      <c r="D46" s="112">
        <v>30</v>
      </c>
      <c r="E46" s="112" t="s">
        <v>18</v>
      </c>
      <c r="F46" s="112">
        <v>20</v>
      </c>
      <c r="G46" s="113" t="s">
        <v>18</v>
      </c>
      <c r="H46" s="113">
        <v>15</v>
      </c>
      <c r="I46" s="113">
        <v>5</v>
      </c>
      <c r="J46" s="112">
        <v>50</v>
      </c>
      <c r="K46" s="112">
        <f t="shared" ref="K46:K53" si="6">SUM(D46,E46,F46,J46)</f>
        <v>100</v>
      </c>
      <c r="L46" s="112">
        <v>4</v>
      </c>
    </row>
    <row r="47" spans="1:12" ht="38.25" customHeight="1" x14ac:dyDescent="0.25">
      <c r="A47" s="110">
        <v>7085</v>
      </c>
      <c r="B47" s="110" t="s">
        <v>217</v>
      </c>
      <c r="C47" s="111" t="s">
        <v>33</v>
      </c>
      <c r="D47" s="112">
        <v>35</v>
      </c>
      <c r="E47" s="112" t="s">
        <v>18</v>
      </c>
      <c r="F47" s="112">
        <v>30</v>
      </c>
      <c r="G47" s="113" t="s">
        <v>18</v>
      </c>
      <c r="H47" s="113">
        <v>30</v>
      </c>
      <c r="I47" s="113" t="s">
        <v>18</v>
      </c>
      <c r="J47" s="112">
        <v>85</v>
      </c>
      <c r="K47" s="112">
        <f t="shared" si="6"/>
        <v>150</v>
      </c>
      <c r="L47" s="112">
        <v>6</v>
      </c>
    </row>
    <row r="48" spans="1:12" ht="31.5" x14ac:dyDescent="0.25">
      <c r="A48" s="111">
        <v>7401</v>
      </c>
      <c r="B48" s="110" t="s">
        <v>138</v>
      </c>
      <c r="C48" s="111" t="s">
        <v>139</v>
      </c>
      <c r="D48" s="112">
        <v>30</v>
      </c>
      <c r="E48" s="112" t="s">
        <v>18</v>
      </c>
      <c r="F48" s="112">
        <v>15</v>
      </c>
      <c r="G48" s="113">
        <v>10</v>
      </c>
      <c r="H48" s="113" t="s">
        <v>18</v>
      </c>
      <c r="I48" s="113">
        <v>5</v>
      </c>
      <c r="J48" s="112">
        <v>55</v>
      </c>
      <c r="K48" s="112">
        <f t="shared" si="6"/>
        <v>100</v>
      </c>
      <c r="L48" s="112">
        <v>4</v>
      </c>
    </row>
    <row r="49" spans="1:12" ht="15.75" x14ac:dyDescent="0.25">
      <c r="A49" s="111">
        <v>7092</v>
      </c>
      <c r="B49" s="110" t="s">
        <v>218</v>
      </c>
      <c r="C49" s="111" t="s">
        <v>64</v>
      </c>
      <c r="D49" s="112">
        <v>30</v>
      </c>
      <c r="E49" s="112" t="s">
        <v>18</v>
      </c>
      <c r="F49" s="112">
        <v>15</v>
      </c>
      <c r="G49" s="113" t="s">
        <v>18</v>
      </c>
      <c r="H49" s="113">
        <v>10</v>
      </c>
      <c r="I49" s="113">
        <v>5</v>
      </c>
      <c r="J49" s="112">
        <v>55</v>
      </c>
      <c r="K49" s="112">
        <f t="shared" si="6"/>
        <v>100</v>
      </c>
      <c r="L49" s="112">
        <v>4</v>
      </c>
    </row>
    <row r="50" spans="1:12" ht="31.5" x14ac:dyDescent="0.25">
      <c r="A50" s="110">
        <v>7081</v>
      </c>
      <c r="B50" s="110" t="s">
        <v>219</v>
      </c>
      <c r="C50" s="111" t="s">
        <v>211</v>
      </c>
      <c r="D50" s="112">
        <v>40</v>
      </c>
      <c r="E50" s="112" t="s">
        <v>18</v>
      </c>
      <c r="F50" s="112">
        <v>30</v>
      </c>
      <c r="G50" s="113" t="s">
        <v>18</v>
      </c>
      <c r="H50" s="113">
        <v>30</v>
      </c>
      <c r="I50" s="113" t="s">
        <v>18</v>
      </c>
      <c r="J50" s="112">
        <v>80</v>
      </c>
      <c r="K50" s="112">
        <f t="shared" si="6"/>
        <v>150</v>
      </c>
      <c r="L50" s="112">
        <v>6</v>
      </c>
    </row>
    <row r="51" spans="1:12" ht="15.75" x14ac:dyDescent="0.25">
      <c r="A51" s="110">
        <v>7089</v>
      </c>
      <c r="B51" s="110" t="s">
        <v>220</v>
      </c>
      <c r="C51" s="154" t="s">
        <v>83</v>
      </c>
      <c r="D51" s="112">
        <v>40</v>
      </c>
      <c r="E51" s="112" t="s">
        <v>18</v>
      </c>
      <c r="F51" s="112">
        <v>30</v>
      </c>
      <c r="G51" s="113" t="s">
        <v>18</v>
      </c>
      <c r="H51" s="113">
        <v>20</v>
      </c>
      <c r="I51" s="113">
        <v>10</v>
      </c>
      <c r="J51" s="112">
        <v>80</v>
      </c>
      <c r="K51" s="112">
        <f t="shared" si="6"/>
        <v>150</v>
      </c>
      <c r="L51" s="112">
        <v>6</v>
      </c>
    </row>
    <row r="52" spans="1:12" ht="15.75" x14ac:dyDescent="0.25">
      <c r="A52" s="332" t="s">
        <v>29</v>
      </c>
      <c r="B52" s="333"/>
      <c r="C52" s="334"/>
      <c r="D52" s="114">
        <f t="shared" ref="D52:J52" si="7">SUM(D46:D51)</f>
        <v>205</v>
      </c>
      <c r="E52" s="114">
        <f t="shared" si="7"/>
        <v>0</v>
      </c>
      <c r="F52" s="114">
        <f t="shared" si="7"/>
        <v>140</v>
      </c>
      <c r="G52" s="115">
        <f t="shared" si="7"/>
        <v>10</v>
      </c>
      <c r="H52" s="115">
        <f t="shared" si="7"/>
        <v>105</v>
      </c>
      <c r="I52" s="115">
        <f t="shared" si="7"/>
        <v>25</v>
      </c>
      <c r="J52" s="114">
        <f t="shared" si="7"/>
        <v>405</v>
      </c>
      <c r="K52" s="114">
        <f t="shared" si="6"/>
        <v>750</v>
      </c>
      <c r="L52" s="114">
        <f>SUM(L46:L51)</f>
        <v>30</v>
      </c>
    </row>
    <row r="53" spans="1:12" ht="15.75" x14ac:dyDescent="0.25">
      <c r="A53" s="332" t="s">
        <v>30</v>
      </c>
      <c r="B53" s="333"/>
      <c r="C53" s="334"/>
      <c r="D53" s="116">
        <f>D52/K52</f>
        <v>0.27333333333333332</v>
      </c>
      <c r="E53" s="116">
        <f>E52/K52</f>
        <v>0</v>
      </c>
      <c r="F53" s="116">
        <f>F52/K52</f>
        <v>0.18666666666666668</v>
      </c>
      <c r="G53" s="117">
        <f>G52/K52</f>
        <v>1.3333333333333334E-2</v>
      </c>
      <c r="H53" s="117">
        <f>H52/K52</f>
        <v>0.14000000000000001</v>
      </c>
      <c r="I53" s="117">
        <f>I52/K52</f>
        <v>3.3333333333333333E-2</v>
      </c>
      <c r="J53" s="116">
        <f>J52/K52</f>
        <v>0.54</v>
      </c>
      <c r="K53" s="116">
        <f t="shared" si="6"/>
        <v>1</v>
      </c>
      <c r="L53" s="118"/>
    </row>
    <row r="54" spans="1:12" ht="15.75" x14ac:dyDescent="0.25">
      <c r="A54" s="273" t="s">
        <v>520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</row>
    <row r="55" spans="1:12" ht="20.25" customHeight="1" x14ac:dyDescent="0.25">
      <c r="A55" s="274" t="s">
        <v>207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6"/>
    </row>
    <row r="56" spans="1:12" ht="17.25" customHeight="1" x14ac:dyDescent="0.25">
      <c r="A56" s="329" t="s">
        <v>72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1"/>
    </row>
    <row r="57" spans="1:12" ht="21" customHeight="1" x14ac:dyDescent="0.25">
      <c r="A57" s="336" t="s">
        <v>3</v>
      </c>
      <c r="B57" s="338" t="s">
        <v>4</v>
      </c>
      <c r="C57" s="338" t="s">
        <v>5</v>
      </c>
      <c r="D57" s="327" t="s">
        <v>6</v>
      </c>
      <c r="E57" s="327"/>
      <c r="F57" s="327"/>
      <c r="G57" s="327"/>
      <c r="H57" s="327"/>
      <c r="I57" s="327"/>
      <c r="J57" s="327" t="s">
        <v>7</v>
      </c>
      <c r="K57" s="327" t="s">
        <v>8</v>
      </c>
      <c r="L57" s="327" t="s">
        <v>9</v>
      </c>
    </row>
    <row r="58" spans="1:12" ht="18" customHeight="1" x14ac:dyDescent="0.25">
      <c r="A58" s="337"/>
      <c r="B58" s="338"/>
      <c r="C58" s="338"/>
      <c r="D58" s="108" t="s">
        <v>10</v>
      </c>
      <c r="E58" s="108" t="s">
        <v>11</v>
      </c>
      <c r="F58" s="108" t="s">
        <v>12</v>
      </c>
      <c r="G58" s="109" t="s">
        <v>13</v>
      </c>
      <c r="H58" s="109" t="s">
        <v>14</v>
      </c>
      <c r="I58" s="109" t="s">
        <v>15</v>
      </c>
      <c r="J58" s="327"/>
      <c r="K58" s="327"/>
      <c r="L58" s="327"/>
    </row>
    <row r="59" spans="1:12" ht="30.75" customHeight="1" x14ac:dyDescent="0.25">
      <c r="A59" s="135">
        <v>7333</v>
      </c>
      <c r="B59" s="136" t="s">
        <v>159</v>
      </c>
      <c r="C59" s="135" t="s">
        <v>521</v>
      </c>
      <c r="D59" s="137">
        <v>40</v>
      </c>
      <c r="E59" s="137" t="s">
        <v>18</v>
      </c>
      <c r="F59" s="137">
        <v>30</v>
      </c>
      <c r="G59" s="138" t="s">
        <v>18</v>
      </c>
      <c r="H59" s="138">
        <v>20</v>
      </c>
      <c r="I59" s="138">
        <v>10</v>
      </c>
      <c r="J59" s="137">
        <v>80</v>
      </c>
      <c r="K59" s="137">
        <f t="shared" ref="K59:K65" si="8">SUM(D59,E59,F59,J59)</f>
        <v>150</v>
      </c>
      <c r="L59" s="137">
        <v>6</v>
      </c>
    </row>
    <row r="60" spans="1:12" ht="15.75" x14ac:dyDescent="0.25">
      <c r="A60" s="111">
        <v>7347</v>
      </c>
      <c r="B60" s="110" t="s">
        <v>134</v>
      </c>
      <c r="C60" s="111" t="s">
        <v>213</v>
      </c>
      <c r="D60" s="112">
        <v>30</v>
      </c>
      <c r="E60" s="112" t="s">
        <v>18</v>
      </c>
      <c r="F60" s="112">
        <v>15</v>
      </c>
      <c r="G60" s="113" t="s">
        <v>18</v>
      </c>
      <c r="H60" s="113">
        <v>15</v>
      </c>
      <c r="I60" s="113" t="s">
        <v>18</v>
      </c>
      <c r="J60" s="112">
        <v>55</v>
      </c>
      <c r="K60" s="112">
        <f t="shared" si="8"/>
        <v>100</v>
      </c>
      <c r="L60" s="112">
        <v>4</v>
      </c>
    </row>
    <row r="61" spans="1:12" ht="15.75" x14ac:dyDescent="0.25">
      <c r="A61" s="111">
        <v>7098</v>
      </c>
      <c r="B61" s="110" t="s">
        <v>221</v>
      </c>
      <c r="C61" s="111" t="s">
        <v>213</v>
      </c>
      <c r="D61" s="112">
        <v>40</v>
      </c>
      <c r="E61" s="112" t="s">
        <v>18</v>
      </c>
      <c r="F61" s="112">
        <v>30</v>
      </c>
      <c r="G61" s="113" t="s">
        <v>18</v>
      </c>
      <c r="H61" s="113">
        <v>20</v>
      </c>
      <c r="I61" s="113">
        <v>10</v>
      </c>
      <c r="J61" s="112">
        <v>55</v>
      </c>
      <c r="K61" s="112">
        <f t="shared" si="8"/>
        <v>125</v>
      </c>
      <c r="L61" s="112">
        <v>5</v>
      </c>
    </row>
    <row r="62" spans="1:12" ht="15.75" x14ac:dyDescent="0.25">
      <c r="A62" s="111">
        <v>7097</v>
      </c>
      <c r="B62" s="110" t="s">
        <v>222</v>
      </c>
      <c r="C62" s="111" t="s">
        <v>178</v>
      </c>
      <c r="D62" s="112">
        <v>40</v>
      </c>
      <c r="E62" s="112" t="s">
        <v>18</v>
      </c>
      <c r="F62" s="112">
        <v>30</v>
      </c>
      <c r="G62" s="113" t="s">
        <v>18</v>
      </c>
      <c r="H62" s="113">
        <v>20</v>
      </c>
      <c r="I62" s="113">
        <v>10</v>
      </c>
      <c r="J62" s="112">
        <v>55</v>
      </c>
      <c r="K62" s="112">
        <f t="shared" si="8"/>
        <v>125</v>
      </c>
      <c r="L62" s="112">
        <v>5</v>
      </c>
    </row>
    <row r="63" spans="1:12" ht="23.25" customHeight="1" x14ac:dyDescent="0.25">
      <c r="A63" s="111">
        <v>7395</v>
      </c>
      <c r="B63" s="110" t="s">
        <v>223</v>
      </c>
      <c r="C63" s="111" t="s">
        <v>163</v>
      </c>
      <c r="D63" s="112" t="s">
        <v>18</v>
      </c>
      <c r="E63" s="112" t="s">
        <v>18</v>
      </c>
      <c r="F63" s="112">
        <v>30</v>
      </c>
      <c r="G63" s="113" t="s">
        <v>18</v>
      </c>
      <c r="H63" s="113" t="s">
        <v>18</v>
      </c>
      <c r="I63" s="113">
        <v>30</v>
      </c>
      <c r="J63" s="112">
        <v>120</v>
      </c>
      <c r="K63" s="112">
        <f t="shared" si="8"/>
        <v>150</v>
      </c>
      <c r="L63" s="112">
        <v>6</v>
      </c>
    </row>
    <row r="64" spans="1:12" ht="18" customHeight="1" x14ac:dyDescent="0.25">
      <c r="A64" s="332" t="s">
        <v>29</v>
      </c>
      <c r="B64" s="333"/>
      <c r="C64" s="334"/>
      <c r="D64" s="114">
        <f t="shared" ref="D64:J64" si="9">SUM(D59:D62)</f>
        <v>150</v>
      </c>
      <c r="E64" s="114">
        <f t="shared" si="9"/>
        <v>0</v>
      </c>
      <c r="F64" s="114">
        <f t="shared" si="9"/>
        <v>105</v>
      </c>
      <c r="G64" s="115">
        <f t="shared" si="9"/>
        <v>0</v>
      </c>
      <c r="H64" s="115">
        <f t="shared" si="9"/>
        <v>75</v>
      </c>
      <c r="I64" s="115">
        <f t="shared" si="9"/>
        <v>30</v>
      </c>
      <c r="J64" s="114">
        <f t="shared" si="9"/>
        <v>245</v>
      </c>
      <c r="K64" s="114">
        <f t="shared" si="8"/>
        <v>500</v>
      </c>
      <c r="L64" s="114">
        <f>SUM(L59:L63)</f>
        <v>26</v>
      </c>
    </row>
    <row r="65" spans="1:12" ht="19.5" customHeight="1" x14ac:dyDescent="0.25">
      <c r="A65" s="332" t="s">
        <v>30</v>
      </c>
      <c r="B65" s="333"/>
      <c r="C65" s="334"/>
      <c r="D65" s="116">
        <f>D64/K64</f>
        <v>0.3</v>
      </c>
      <c r="E65" s="116">
        <f>E64/K64</f>
        <v>0</v>
      </c>
      <c r="F65" s="116">
        <f>F64/K64</f>
        <v>0.21</v>
      </c>
      <c r="G65" s="117">
        <f>G64/K64</f>
        <v>0</v>
      </c>
      <c r="H65" s="117">
        <f>H64/K64</f>
        <v>0.15</v>
      </c>
      <c r="I65" s="117">
        <f>I64/K64</f>
        <v>0.06</v>
      </c>
      <c r="J65" s="116">
        <f>J64/K64</f>
        <v>0.49</v>
      </c>
      <c r="K65" s="116">
        <f t="shared" si="8"/>
        <v>1</v>
      </c>
      <c r="L65" s="118"/>
    </row>
    <row r="66" spans="1:12" ht="19.5" customHeight="1" x14ac:dyDescent="0.25">
      <c r="A66" s="342" t="s">
        <v>76</v>
      </c>
      <c r="B66" s="343"/>
      <c r="C66" s="343"/>
      <c r="D66" s="344" t="s">
        <v>77</v>
      </c>
      <c r="E66" s="344"/>
      <c r="F66" s="344"/>
      <c r="G66" s="344"/>
      <c r="H66" s="344"/>
      <c r="I66" s="344"/>
      <c r="J66" s="344"/>
      <c r="K66" s="345"/>
      <c r="L66" s="121">
        <v>4</v>
      </c>
    </row>
    <row r="67" spans="1:12" ht="34.5" customHeight="1" x14ac:dyDescent="0.25">
      <c r="A67" s="122">
        <v>7147</v>
      </c>
      <c r="B67" s="123" t="s">
        <v>78</v>
      </c>
      <c r="C67" s="122" t="s">
        <v>79</v>
      </c>
      <c r="D67" s="124">
        <v>30</v>
      </c>
      <c r="E67" s="124" t="s">
        <v>18</v>
      </c>
      <c r="F67" s="124">
        <v>20</v>
      </c>
      <c r="G67" s="124">
        <v>20</v>
      </c>
      <c r="H67" s="124" t="s">
        <v>18</v>
      </c>
      <c r="I67" s="124" t="s">
        <v>18</v>
      </c>
      <c r="J67" s="124">
        <v>50</v>
      </c>
      <c r="K67" s="124">
        <f>SUM(D67,E67,F67,J67)</f>
        <v>100</v>
      </c>
      <c r="L67" s="124">
        <v>4</v>
      </c>
    </row>
    <row r="68" spans="1:12" ht="15.75" customHeight="1" x14ac:dyDescent="0.25">
      <c r="A68" s="122">
        <v>7271</v>
      </c>
      <c r="B68" s="123" t="s">
        <v>80</v>
      </c>
      <c r="C68" s="122" t="s">
        <v>81</v>
      </c>
      <c r="D68" s="124">
        <v>30</v>
      </c>
      <c r="E68" s="124" t="s">
        <v>18</v>
      </c>
      <c r="F68" s="124">
        <v>20</v>
      </c>
      <c r="G68" s="124">
        <v>20</v>
      </c>
      <c r="H68" s="124" t="s">
        <v>18</v>
      </c>
      <c r="I68" s="124" t="s">
        <v>18</v>
      </c>
      <c r="J68" s="124">
        <v>50</v>
      </c>
      <c r="K68" s="124">
        <f>SUM(D68,E68,F68,J68)</f>
        <v>100</v>
      </c>
      <c r="L68" s="124">
        <v>4</v>
      </c>
    </row>
    <row r="69" spans="1:12" ht="15.75" x14ac:dyDescent="0.25">
      <c r="A69" s="122">
        <v>7110</v>
      </c>
      <c r="B69" s="123" t="s">
        <v>82</v>
      </c>
      <c r="C69" s="122" t="s">
        <v>83</v>
      </c>
      <c r="D69" s="124">
        <v>30</v>
      </c>
      <c r="E69" s="124" t="s">
        <v>18</v>
      </c>
      <c r="F69" s="124">
        <v>20</v>
      </c>
      <c r="G69" s="124">
        <v>20</v>
      </c>
      <c r="H69" s="124" t="s">
        <v>18</v>
      </c>
      <c r="I69" s="124" t="s">
        <v>18</v>
      </c>
      <c r="J69" s="124">
        <v>50</v>
      </c>
      <c r="K69" s="124">
        <f>SUM(D69,E69,F69,J69)</f>
        <v>100</v>
      </c>
      <c r="L69" s="124">
        <v>4</v>
      </c>
    </row>
    <row r="70" spans="1:12" ht="15.75" x14ac:dyDescent="0.25">
      <c r="A70" s="122">
        <v>7361</v>
      </c>
      <c r="B70" s="123" t="s">
        <v>84</v>
      </c>
      <c r="C70" s="122" t="s">
        <v>85</v>
      </c>
      <c r="D70" s="124">
        <v>30</v>
      </c>
      <c r="E70" s="124" t="s">
        <v>18</v>
      </c>
      <c r="F70" s="124">
        <v>20</v>
      </c>
      <c r="G70" s="124">
        <v>20</v>
      </c>
      <c r="H70" s="124" t="s">
        <v>18</v>
      </c>
      <c r="I70" s="124" t="s">
        <v>18</v>
      </c>
      <c r="J70" s="124">
        <v>50</v>
      </c>
      <c r="K70" s="124">
        <f>SUM(D70,E70,F70,J70)</f>
        <v>100</v>
      </c>
      <c r="L70" s="124">
        <v>4</v>
      </c>
    </row>
    <row r="71" spans="1:12" ht="31.5" x14ac:dyDescent="0.25">
      <c r="A71" s="140" t="s">
        <v>86</v>
      </c>
      <c r="B71" s="141" t="s">
        <v>87</v>
      </c>
      <c r="C71" s="140" t="s">
        <v>40</v>
      </c>
      <c r="D71" s="142">
        <v>30</v>
      </c>
      <c r="E71" s="142" t="s">
        <v>18</v>
      </c>
      <c r="F71" s="142">
        <v>20</v>
      </c>
      <c r="G71" s="142">
        <v>20</v>
      </c>
      <c r="H71" s="142" t="s">
        <v>18</v>
      </c>
      <c r="I71" s="142" t="s">
        <v>18</v>
      </c>
      <c r="J71" s="142">
        <v>50</v>
      </c>
      <c r="K71" s="142">
        <f>SUM(D71,E71,F71,J71)</f>
        <v>100</v>
      </c>
      <c r="L71" s="142">
        <v>4</v>
      </c>
    </row>
    <row r="72" spans="1:12" ht="31.5" x14ac:dyDescent="0.25">
      <c r="A72" s="145">
        <v>7426</v>
      </c>
      <c r="B72" s="144" t="s">
        <v>224</v>
      </c>
      <c r="C72" s="145" t="s">
        <v>213</v>
      </c>
      <c r="D72" s="146" t="s">
        <v>98</v>
      </c>
      <c r="E72" s="146" t="s">
        <v>98</v>
      </c>
      <c r="F72" s="146">
        <v>10</v>
      </c>
      <c r="G72" s="146" t="s">
        <v>98</v>
      </c>
      <c r="H72" s="146" t="s">
        <v>98</v>
      </c>
      <c r="I72" s="146">
        <v>10</v>
      </c>
      <c r="J72" s="146">
        <v>90</v>
      </c>
      <c r="K72" s="146">
        <v>100</v>
      </c>
      <c r="L72" s="146">
        <v>4</v>
      </c>
    </row>
    <row r="73" spans="1:12" ht="15.75" x14ac:dyDescent="0.25">
      <c r="A73" s="399" t="s">
        <v>88</v>
      </c>
      <c r="B73" s="400"/>
      <c r="C73" s="400"/>
      <c r="D73" s="400"/>
      <c r="E73" s="400"/>
      <c r="F73" s="400"/>
      <c r="G73" s="400"/>
      <c r="H73" s="400"/>
      <c r="I73" s="400"/>
      <c r="J73" s="400"/>
      <c r="K73" s="401"/>
      <c r="L73" s="147">
        <v>30</v>
      </c>
    </row>
    <row r="74" spans="1:12" ht="15.75" x14ac:dyDescent="0.25">
      <c r="A74" s="346" t="s">
        <v>89</v>
      </c>
      <c r="B74" s="347"/>
      <c r="C74" s="347"/>
      <c r="D74" s="347"/>
      <c r="E74" s="347"/>
      <c r="F74" s="347"/>
      <c r="G74" s="347"/>
      <c r="H74" s="347"/>
      <c r="I74" s="347"/>
      <c r="J74" s="347"/>
      <c r="K74" s="347"/>
      <c r="L74" s="348"/>
    </row>
    <row r="75" spans="1:12" ht="15.75" x14ac:dyDescent="0.25">
      <c r="A75" s="349" t="s">
        <v>90</v>
      </c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50"/>
    </row>
    <row r="76" spans="1:12" ht="15.75" x14ac:dyDescent="0.25">
      <c r="A76" s="349" t="s">
        <v>91</v>
      </c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50"/>
    </row>
    <row r="77" spans="1:12" ht="15.75" x14ac:dyDescent="0.25">
      <c r="A77" s="351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3"/>
    </row>
    <row r="78" spans="1:12" ht="18" customHeight="1" x14ac:dyDescent="0.25">
      <c r="A78" s="335"/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</row>
    <row r="79" spans="1:12" ht="19.5" customHeight="1" x14ac:dyDescent="0.25">
      <c r="A79" s="329" t="s">
        <v>92</v>
      </c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1"/>
    </row>
    <row r="80" spans="1:12" ht="26.25" customHeight="1" x14ac:dyDescent="0.25">
      <c r="A80" s="336" t="s">
        <v>3</v>
      </c>
      <c r="B80" s="338" t="s">
        <v>4</v>
      </c>
      <c r="C80" s="338" t="s">
        <v>5</v>
      </c>
      <c r="D80" s="327" t="s">
        <v>6</v>
      </c>
      <c r="E80" s="327"/>
      <c r="F80" s="327"/>
      <c r="G80" s="327"/>
      <c r="H80" s="327"/>
      <c r="I80" s="327"/>
      <c r="J80" s="327" t="s">
        <v>7</v>
      </c>
      <c r="K80" s="327" t="s">
        <v>8</v>
      </c>
      <c r="L80" s="327" t="s">
        <v>9</v>
      </c>
    </row>
    <row r="81" spans="1:12" ht="25.5" customHeight="1" x14ac:dyDescent="0.25">
      <c r="A81" s="337"/>
      <c r="B81" s="338"/>
      <c r="C81" s="338"/>
      <c r="D81" s="108" t="s">
        <v>10</v>
      </c>
      <c r="E81" s="108" t="s">
        <v>11</v>
      </c>
      <c r="F81" s="108" t="s">
        <v>12</v>
      </c>
      <c r="G81" s="109" t="s">
        <v>13</v>
      </c>
      <c r="H81" s="109" t="s">
        <v>14</v>
      </c>
      <c r="I81" s="109" t="s">
        <v>15</v>
      </c>
      <c r="J81" s="327"/>
      <c r="K81" s="327"/>
      <c r="L81" s="327"/>
    </row>
    <row r="82" spans="1:12" ht="31.5" x14ac:dyDescent="0.25">
      <c r="A82" s="111">
        <v>7032</v>
      </c>
      <c r="B82" s="110" t="s">
        <v>100</v>
      </c>
      <c r="C82" s="111" t="s">
        <v>46</v>
      </c>
      <c r="D82" s="112">
        <v>30</v>
      </c>
      <c r="E82" s="112" t="s">
        <v>18</v>
      </c>
      <c r="F82" s="112">
        <v>10</v>
      </c>
      <c r="G82" s="113" t="s">
        <v>18</v>
      </c>
      <c r="H82" s="113">
        <v>10</v>
      </c>
      <c r="I82" s="113" t="s">
        <v>18</v>
      </c>
      <c r="J82" s="112">
        <v>60</v>
      </c>
      <c r="K82" s="112">
        <f t="shared" ref="K82:K87" si="10">SUM(D82,E82,F82,J82)</f>
        <v>100</v>
      </c>
      <c r="L82" s="112">
        <v>4</v>
      </c>
    </row>
    <row r="83" spans="1:12" ht="15.75" x14ac:dyDescent="0.25">
      <c r="A83" s="111">
        <v>7096</v>
      </c>
      <c r="B83" s="110" t="s">
        <v>225</v>
      </c>
      <c r="C83" s="111" t="s">
        <v>213</v>
      </c>
      <c r="D83" s="112">
        <v>40</v>
      </c>
      <c r="E83" s="112" t="s">
        <v>18</v>
      </c>
      <c r="F83" s="112">
        <v>30</v>
      </c>
      <c r="G83" s="113" t="s">
        <v>18</v>
      </c>
      <c r="H83" s="113">
        <v>20</v>
      </c>
      <c r="I83" s="113">
        <v>10</v>
      </c>
      <c r="J83" s="112">
        <v>30</v>
      </c>
      <c r="K83" s="112">
        <f t="shared" si="10"/>
        <v>100</v>
      </c>
      <c r="L83" s="112">
        <v>4</v>
      </c>
    </row>
    <row r="84" spans="1:12" ht="31.5" x14ac:dyDescent="0.25">
      <c r="A84" s="111">
        <v>7090</v>
      </c>
      <c r="B84" s="110" t="s">
        <v>162</v>
      </c>
      <c r="C84" s="111" t="s">
        <v>163</v>
      </c>
      <c r="D84" s="112">
        <v>35</v>
      </c>
      <c r="E84" s="112" t="s">
        <v>18</v>
      </c>
      <c r="F84" s="112">
        <v>25</v>
      </c>
      <c r="G84" s="113" t="s">
        <v>18</v>
      </c>
      <c r="H84" s="113">
        <v>17</v>
      </c>
      <c r="I84" s="113">
        <v>8</v>
      </c>
      <c r="J84" s="112">
        <v>65</v>
      </c>
      <c r="K84" s="112">
        <f t="shared" si="10"/>
        <v>125</v>
      </c>
      <c r="L84" s="112">
        <v>5</v>
      </c>
    </row>
    <row r="85" spans="1:12" ht="31.5" x14ac:dyDescent="0.25">
      <c r="A85" s="135">
        <v>7093</v>
      </c>
      <c r="B85" s="136" t="s">
        <v>226</v>
      </c>
      <c r="C85" s="135" t="s">
        <v>37</v>
      </c>
      <c r="D85" s="137">
        <v>30</v>
      </c>
      <c r="E85" s="137" t="s">
        <v>18</v>
      </c>
      <c r="F85" s="137">
        <v>15</v>
      </c>
      <c r="G85" s="138" t="s">
        <v>18</v>
      </c>
      <c r="H85" s="138">
        <v>15</v>
      </c>
      <c r="I85" s="138" t="s">
        <v>18</v>
      </c>
      <c r="J85" s="137">
        <v>30</v>
      </c>
      <c r="K85" s="137">
        <f t="shared" si="10"/>
        <v>75</v>
      </c>
      <c r="L85" s="137">
        <v>3</v>
      </c>
    </row>
    <row r="86" spans="1:12" ht="33.75" customHeight="1" x14ac:dyDescent="0.25">
      <c r="A86" s="332" t="s">
        <v>29</v>
      </c>
      <c r="B86" s="333"/>
      <c r="C86" s="334"/>
      <c r="D86" s="114">
        <f t="shared" ref="D86:J86" si="11">SUM(D82:D84)</f>
        <v>105</v>
      </c>
      <c r="E86" s="114">
        <f t="shared" si="11"/>
        <v>0</v>
      </c>
      <c r="F86" s="114">
        <f t="shared" si="11"/>
        <v>65</v>
      </c>
      <c r="G86" s="115">
        <f t="shared" si="11"/>
        <v>0</v>
      </c>
      <c r="H86" s="115">
        <f t="shared" si="11"/>
        <v>47</v>
      </c>
      <c r="I86" s="115">
        <f t="shared" si="11"/>
        <v>18</v>
      </c>
      <c r="J86" s="114">
        <f t="shared" si="11"/>
        <v>155</v>
      </c>
      <c r="K86" s="114">
        <f t="shared" si="10"/>
        <v>325</v>
      </c>
      <c r="L86" s="114">
        <f>SUM(L82:L85)</f>
        <v>16</v>
      </c>
    </row>
    <row r="87" spans="1:12" ht="16.5" customHeight="1" x14ac:dyDescent="0.25">
      <c r="A87" s="332" t="s">
        <v>30</v>
      </c>
      <c r="B87" s="333"/>
      <c r="C87" s="334"/>
      <c r="D87" s="116">
        <f>D86/K86</f>
        <v>0.32307692307692309</v>
      </c>
      <c r="E87" s="116">
        <f>E86/K86</f>
        <v>0</v>
      </c>
      <c r="F87" s="116">
        <f>F86/K86</f>
        <v>0.2</v>
      </c>
      <c r="G87" s="117">
        <f>G86/K86</f>
        <v>0</v>
      </c>
      <c r="H87" s="117">
        <f>H86/K86</f>
        <v>0.14461538461538462</v>
      </c>
      <c r="I87" s="117">
        <f>I86/K86</f>
        <v>5.5384615384615386E-2</v>
      </c>
      <c r="J87" s="116">
        <f>J86/K86</f>
        <v>0.47692307692307695</v>
      </c>
      <c r="K87" s="116">
        <f t="shared" si="10"/>
        <v>1</v>
      </c>
      <c r="L87" s="118"/>
    </row>
    <row r="88" spans="1:12" ht="19.5" customHeight="1" x14ac:dyDescent="0.25">
      <c r="A88" s="354" t="s">
        <v>101</v>
      </c>
      <c r="B88" s="355"/>
      <c r="C88" s="355"/>
      <c r="D88" s="340"/>
      <c r="E88" s="340"/>
      <c r="F88" s="340"/>
      <c r="G88" s="340"/>
      <c r="H88" s="340"/>
      <c r="I88" s="340"/>
      <c r="J88" s="340"/>
      <c r="K88" s="341"/>
      <c r="L88" s="121">
        <v>6</v>
      </c>
    </row>
    <row r="89" spans="1:12" ht="19.5" customHeight="1" x14ac:dyDescent="0.25">
      <c r="A89" s="342" t="s">
        <v>76</v>
      </c>
      <c r="B89" s="343"/>
      <c r="C89" s="343"/>
      <c r="D89" s="344" t="s">
        <v>77</v>
      </c>
      <c r="E89" s="344"/>
      <c r="F89" s="344"/>
      <c r="G89" s="344"/>
      <c r="H89" s="344"/>
      <c r="I89" s="344"/>
      <c r="J89" s="344"/>
      <c r="K89" s="345"/>
      <c r="L89" s="121">
        <v>8</v>
      </c>
    </row>
    <row r="90" spans="1:12" ht="31.5" customHeight="1" x14ac:dyDescent="0.25">
      <c r="A90" s="122">
        <v>7404</v>
      </c>
      <c r="B90" s="123" t="s">
        <v>102</v>
      </c>
      <c r="C90" s="122" t="s">
        <v>103</v>
      </c>
      <c r="D90" s="124">
        <v>30</v>
      </c>
      <c r="E90" s="124" t="s">
        <v>18</v>
      </c>
      <c r="F90" s="124">
        <v>20</v>
      </c>
      <c r="G90" s="124">
        <v>20</v>
      </c>
      <c r="H90" s="124" t="s">
        <v>18</v>
      </c>
      <c r="I90" s="124" t="s">
        <v>18</v>
      </c>
      <c r="J90" s="124">
        <v>50</v>
      </c>
      <c r="K90" s="124">
        <f t="shared" ref="K90:K96" si="12">SUM(D90,E90,F90,J90)</f>
        <v>100</v>
      </c>
      <c r="L90" s="124">
        <v>4</v>
      </c>
    </row>
    <row r="91" spans="1:12" ht="32.25" customHeight="1" x14ac:dyDescent="0.25">
      <c r="A91" s="122">
        <v>7165</v>
      </c>
      <c r="B91" s="123" t="s">
        <v>104</v>
      </c>
      <c r="C91" s="122" t="s">
        <v>105</v>
      </c>
      <c r="D91" s="124">
        <v>30</v>
      </c>
      <c r="E91" s="124" t="s">
        <v>18</v>
      </c>
      <c r="F91" s="124">
        <v>20</v>
      </c>
      <c r="G91" s="124">
        <v>20</v>
      </c>
      <c r="H91" s="124" t="s">
        <v>18</v>
      </c>
      <c r="I91" s="124" t="s">
        <v>18</v>
      </c>
      <c r="J91" s="124">
        <v>50</v>
      </c>
      <c r="K91" s="124">
        <f t="shared" si="12"/>
        <v>100</v>
      </c>
      <c r="L91" s="124">
        <v>4</v>
      </c>
    </row>
    <row r="92" spans="1:12" ht="26.25" customHeight="1" x14ac:dyDescent="0.25">
      <c r="A92" s="122">
        <v>7107</v>
      </c>
      <c r="B92" s="123" t="s">
        <v>106</v>
      </c>
      <c r="C92" s="122" t="s">
        <v>81</v>
      </c>
      <c r="D92" s="124">
        <v>30</v>
      </c>
      <c r="E92" s="124" t="s">
        <v>18</v>
      </c>
      <c r="F92" s="124">
        <v>20</v>
      </c>
      <c r="G92" s="124" t="s">
        <v>18</v>
      </c>
      <c r="H92" s="124">
        <v>20</v>
      </c>
      <c r="I92" s="124" t="s">
        <v>18</v>
      </c>
      <c r="J92" s="124">
        <v>50</v>
      </c>
      <c r="K92" s="124">
        <f t="shared" si="12"/>
        <v>100</v>
      </c>
      <c r="L92" s="124">
        <v>4</v>
      </c>
    </row>
    <row r="93" spans="1:12" ht="15.75" x14ac:dyDescent="0.25">
      <c r="A93" s="122">
        <v>7320</v>
      </c>
      <c r="B93" s="123" t="s">
        <v>107</v>
      </c>
      <c r="C93" s="122" t="s">
        <v>108</v>
      </c>
      <c r="D93" s="124">
        <v>30</v>
      </c>
      <c r="E93" s="124" t="s">
        <v>18</v>
      </c>
      <c r="F93" s="124">
        <v>20</v>
      </c>
      <c r="G93" s="124">
        <v>20</v>
      </c>
      <c r="H93" s="124" t="s">
        <v>18</v>
      </c>
      <c r="I93" s="124" t="s">
        <v>18</v>
      </c>
      <c r="J93" s="124">
        <v>50</v>
      </c>
      <c r="K93" s="124">
        <f t="shared" si="12"/>
        <v>100</v>
      </c>
      <c r="L93" s="124">
        <v>4</v>
      </c>
    </row>
    <row r="94" spans="1:12" ht="15.75" x14ac:dyDescent="0.25">
      <c r="A94" s="122">
        <v>7334</v>
      </c>
      <c r="B94" s="123" t="s">
        <v>227</v>
      </c>
      <c r="C94" s="122" t="s">
        <v>213</v>
      </c>
      <c r="D94" s="124">
        <v>30</v>
      </c>
      <c r="E94" s="124" t="s">
        <v>18</v>
      </c>
      <c r="F94" s="124">
        <v>20</v>
      </c>
      <c r="G94" s="124" t="s">
        <v>18</v>
      </c>
      <c r="H94" s="124">
        <v>15</v>
      </c>
      <c r="I94" s="124">
        <v>5</v>
      </c>
      <c r="J94" s="124">
        <v>50</v>
      </c>
      <c r="K94" s="124">
        <f t="shared" si="12"/>
        <v>100</v>
      </c>
      <c r="L94" s="124">
        <v>4</v>
      </c>
    </row>
    <row r="95" spans="1:12" ht="31.5" x14ac:dyDescent="0.25">
      <c r="A95" s="122">
        <v>7103</v>
      </c>
      <c r="B95" s="123" t="s">
        <v>228</v>
      </c>
      <c r="C95" s="122" t="s">
        <v>213</v>
      </c>
      <c r="D95" s="124">
        <v>30</v>
      </c>
      <c r="E95" s="124" t="s">
        <v>18</v>
      </c>
      <c r="F95" s="124">
        <v>20</v>
      </c>
      <c r="G95" s="124" t="s">
        <v>18</v>
      </c>
      <c r="H95" s="124">
        <v>15</v>
      </c>
      <c r="I95" s="124">
        <v>5</v>
      </c>
      <c r="J95" s="124">
        <v>50</v>
      </c>
      <c r="K95" s="124">
        <f t="shared" si="12"/>
        <v>100</v>
      </c>
      <c r="L95" s="124">
        <v>4</v>
      </c>
    </row>
    <row r="96" spans="1:12" ht="31.5" x14ac:dyDescent="0.25">
      <c r="A96" s="122">
        <v>7104</v>
      </c>
      <c r="B96" s="123" t="s">
        <v>229</v>
      </c>
      <c r="C96" s="122" t="s">
        <v>213</v>
      </c>
      <c r="D96" s="124">
        <v>30</v>
      </c>
      <c r="E96" s="124" t="s">
        <v>18</v>
      </c>
      <c r="F96" s="124">
        <v>20</v>
      </c>
      <c r="G96" s="124" t="s">
        <v>18</v>
      </c>
      <c r="H96" s="124">
        <v>15</v>
      </c>
      <c r="I96" s="124">
        <v>5</v>
      </c>
      <c r="J96" s="124">
        <v>50</v>
      </c>
      <c r="K96" s="124">
        <f t="shared" si="12"/>
        <v>100</v>
      </c>
      <c r="L96" s="124">
        <v>4</v>
      </c>
    </row>
    <row r="97" spans="1:12" ht="15.75" x14ac:dyDescent="0.25">
      <c r="A97" s="402" t="s">
        <v>88</v>
      </c>
      <c r="B97" s="403"/>
      <c r="C97" s="403"/>
      <c r="D97" s="403"/>
      <c r="E97" s="403"/>
      <c r="F97" s="403"/>
      <c r="G97" s="403"/>
      <c r="H97" s="403"/>
      <c r="I97" s="403"/>
      <c r="J97" s="403"/>
      <c r="K97" s="404"/>
      <c r="L97" s="155">
        <v>30</v>
      </c>
    </row>
    <row r="98" spans="1:12" ht="15.75" x14ac:dyDescent="0.25">
      <c r="A98" s="346" t="s">
        <v>89</v>
      </c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8"/>
    </row>
    <row r="99" spans="1:12" ht="15.75" x14ac:dyDescent="0.25">
      <c r="A99" s="349" t="s">
        <v>109</v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50"/>
    </row>
    <row r="100" spans="1:12" ht="15.75" x14ac:dyDescent="0.25">
      <c r="A100" s="349" t="s">
        <v>91</v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50"/>
    </row>
    <row r="101" spans="1:12" ht="15.75" x14ac:dyDescent="0.25">
      <c r="A101" s="349"/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50"/>
    </row>
    <row r="102" spans="1:12" ht="15.75" x14ac:dyDescent="0.25">
      <c r="A102" s="351" t="s">
        <v>230</v>
      </c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3"/>
    </row>
    <row r="103" spans="1:12" ht="49.5" customHeight="1" x14ac:dyDescent="0.25">
      <c r="A103" s="356" t="s">
        <v>110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8"/>
    </row>
  </sheetData>
  <mergeCells count="90">
    <mergeCell ref="A103:L103"/>
    <mergeCell ref="A97:K97"/>
    <mergeCell ref="A98:L98"/>
    <mergeCell ref="A99:L99"/>
    <mergeCell ref="A100:L100"/>
    <mergeCell ref="A101:L101"/>
    <mergeCell ref="A102:L102"/>
    <mergeCell ref="A77:L77"/>
    <mergeCell ref="A78:L78"/>
    <mergeCell ref="A89:C89"/>
    <mergeCell ref="D89:K89"/>
    <mergeCell ref="A80:A81"/>
    <mergeCell ref="B80:B81"/>
    <mergeCell ref="C80:C81"/>
    <mergeCell ref="D80:I80"/>
    <mergeCell ref="J80:J81"/>
    <mergeCell ref="K80:K81"/>
    <mergeCell ref="L80:L81"/>
    <mergeCell ref="A86:C86"/>
    <mergeCell ref="A87:C87"/>
    <mergeCell ref="A88:C88"/>
    <mergeCell ref="D88:K88"/>
    <mergeCell ref="A79:L79"/>
    <mergeCell ref="L57:L58"/>
    <mergeCell ref="A64:C64"/>
    <mergeCell ref="A65:C65"/>
    <mergeCell ref="A66:C66"/>
    <mergeCell ref="D66:K66"/>
    <mergeCell ref="B57:B58"/>
    <mergeCell ref="C57:C58"/>
    <mergeCell ref="D57:I57"/>
    <mergeCell ref="J57:J58"/>
    <mergeCell ref="K57:K58"/>
    <mergeCell ref="A74:L74"/>
    <mergeCell ref="A75:L75"/>
    <mergeCell ref="A76:L76"/>
    <mergeCell ref="K44:K45"/>
    <mergeCell ref="L44:L45"/>
    <mergeCell ref="A52:C52"/>
    <mergeCell ref="A53:C53"/>
    <mergeCell ref="A55:L55"/>
    <mergeCell ref="A56:L56"/>
    <mergeCell ref="A44:A45"/>
    <mergeCell ref="B44:B45"/>
    <mergeCell ref="C44:C45"/>
    <mergeCell ref="D44:I44"/>
    <mergeCell ref="J44:J45"/>
    <mergeCell ref="A73:K73"/>
    <mergeCell ref="A57:A58"/>
    <mergeCell ref="A40:C40"/>
    <mergeCell ref="A41:C41"/>
    <mergeCell ref="A42:L42"/>
    <mergeCell ref="A43:L43"/>
    <mergeCell ref="A33:A34"/>
    <mergeCell ref="B33:B34"/>
    <mergeCell ref="C33:C34"/>
    <mergeCell ref="D33:I33"/>
    <mergeCell ref="J33:J34"/>
    <mergeCell ref="A15:C15"/>
    <mergeCell ref="A16:L16"/>
    <mergeCell ref="A17:L17"/>
    <mergeCell ref="K33:K34"/>
    <mergeCell ref="K18:K19"/>
    <mergeCell ref="L18:L19"/>
    <mergeCell ref="A26:C26"/>
    <mergeCell ref="A27:C27"/>
    <mergeCell ref="A31:L31"/>
    <mergeCell ref="A32:L32"/>
    <mergeCell ref="A18:A19"/>
    <mergeCell ref="B18:B19"/>
    <mergeCell ref="C18:C19"/>
    <mergeCell ref="D18:I18"/>
    <mergeCell ref="J18:J19"/>
    <mergeCell ref="L33:L34"/>
    <mergeCell ref="A28:L28"/>
    <mergeCell ref="A29:L29"/>
    <mergeCell ref="A30:L30"/>
    <mergeCell ref="A54:L54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L6:L7"/>
    <mergeCell ref="A14:C14"/>
  </mergeCells>
  <pageMargins left="0.7" right="0.7" top="0.75" bottom="0.75" header="0.3" footer="0.3"/>
  <pageSetup paperSize="9"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42"/>
  <sheetViews>
    <sheetView topLeftCell="A73" zoomScale="90" zoomScaleNormal="90" zoomScaleSheetLayoutView="50" zoomScalePageLayoutView="80" workbookViewId="0">
      <selection activeCell="A60" sqref="A60:L105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231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ht="21.75" customHeight="1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x14ac:dyDescent="0.25">
      <c r="A7" s="3">
        <v>7352</v>
      </c>
      <c r="B7" s="2" t="s">
        <v>16</v>
      </c>
      <c r="C7" s="3" t="s">
        <v>17</v>
      </c>
      <c r="D7" s="4">
        <v>40</v>
      </c>
      <c r="E7" s="4" t="s">
        <v>18</v>
      </c>
      <c r="F7" s="4">
        <v>30</v>
      </c>
      <c r="G7" s="66" t="s">
        <v>18</v>
      </c>
      <c r="H7" s="66">
        <v>30</v>
      </c>
      <c r="I7" s="66" t="s">
        <v>18</v>
      </c>
      <c r="J7" s="4">
        <v>55</v>
      </c>
      <c r="K7" s="4">
        <f t="shared" ref="K7:K14" si="0">SUM(D7,E7,F7,J7)</f>
        <v>125</v>
      </c>
      <c r="L7" s="4">
        <v>5</v>
      </c>
    </row>
    <row r="8" spans="1:12" x14ac:dyDescent="0.25">
      <c r="A8" s="3">
        <v>7067</v>
      </c>
      <c r="B8" s="2" t="s">
        <v>19</v>
      </c>
      <c r="C8" s="3" t="s">
        <v>20</v>
      </c>
      <c r="D8" s="4">
        <v>40</v>
      </c>
      <c r="E8" s="4" t="s">
        <v>18</v>
      </c>
      <c r="F8" s="4">
        <v>30</v>
      </c>
      <c r="G8" s="66" t="s">
        <v>18</v>
      </c>
      <c r="H8" s="66">
        <v>30</v>
      </c>
      <c r="I8" s="66" t="s">
        <v>18</v>
      </c>
      <c r="J8" s="4">
        <v>55</v>
      </c>
      <c r="K8" s="4">
        <f t="shared" si="0"/>
        <v>125</v>
      </c>
      <c r="L8" s="4">
        <v>5</v>
      </c>
    </row>
    <row r="9" spans="1:12" x14ac:dyDescent="0.25">
      <c r="A9" s="3">
        <v>7344</v>
      </c>
      <c r="B9" s="2" t="s">
        <v>23</v>
      </c>
      <c r="C9" s="3" t="s">
        <v>24</v>
      </c>
      <c r="D9" s="4">
        <v>40</v>
      </c>
      <c r="E9" s="4" t="s">
        <v>18</v>
      </c>
      <c r="F9" s="4">
        <v>30</v>
      </c>
      <c r="G9" s="66" t="s">
        <v>18</v>
      </c>
      <c r="H9" s="66">
        <v>20</v>
      </c>
      <c r="I9" s="66">
        <v>10</v>
      </c>
      <c r="J9" s="4">
        <v>55</v>
      </c>
      <c r="K9" s="4">
        <f t="shared" si="0"/>
        <v>125</v>
      </c>
      <c r="L9" s="4">
        <v>5</v>
      </c>
    </row>
    <row r="10" spans="1:12" x14ac:dyDescent="0.25">
      <c r="A10" s="3">
        <v>7339</v>
      </c>
      <c r="B10" s="2" t="s">
        <v>21</v>
      </c>
      <c r="C10" s="3" t="s">
        <v>22</v>
      </c>
      <c r="D10" s="4">
        <v>40</v>
      </c>
      <c r="E10" s="4" t="s">
        <v>18</v>
      </c>
      <c r="F10" s="4">
        <v>30</v>
      </c>
      <c r="G10" s="66">
        <v>4</v>
      </c>
      <c r="H10" s="66">
        <v>26</v>
      </c>
      <c r="I10" s="66" t="s">
        <v>18</v>
      </c>
      <c r="J10" s="4">
        <v>55</v>
      </c>
      <c r="K10" s="4">
        <f t="shared" si="0"/>
        <v>125</v>
      </c>
      <c r="L10" s="4">
        <v>5</v>
      </c>
    </row>
    <row r="11" spans="1:12" x14ac:dyDescent="0.25">
      <c r="A11" s="3">
        <v>7070</v>
      </c>
      <c r="B11" s="2" t="s">
        <v>25</v>
      </c>
      <c r="C11" s="3" t="s">
        <v>26</v>
      </c>
      <c r="D11" s="4">
        <v>40</v>
      </c>
      <c r="E11" s="4" t="s">
        <v>18</v>
      </c>
      <c r="F11" s="4">
        <v>30</v>
      </c>
      <c r="G11" s="66" t="s">
        <v>18</v>
      </c>
      <c r="H11" s="66">
        <v>30</v>
      </c>
      <c r="I11" s="66" t="s">
        <v>18</v>
      </c>
      <c r="J11" s="4">
        <v>55</v>
      </c>
      <c r="K11" s="4">
        <f t="shared" si="0"/>
        <v>125</v>
      </c>
      <c r="L11" s="4">
        <v>5</v>
      </c>
    </row>
    <row r="12" spans="1:12" s="10" customFormat="1" ht="12.75" x14ac:dyDescent="0.2">
      <c r="A12" s="3">
        <v>7409</v>
      </c>
      <c r="B12" s="2" t="s">
        <v>124</v>
      </c>
      <c r="C12" s="3" t="s">
        <v>57</v>
      </c>
      <c r="D12" s="4">
        <v>40</v>
      </c>
      <c r="E12" s="4" t="s">
        <v>18</v>
      </c>
      <c r="F12" s="4">
        <v>30</v>
      </c>
      <c r="G12" s="66" t="s">
        <v>18</v>
      </c>
      <c r="H12" s="66">
        <v>30</v>
      </c>
      <c r="I12" s="66" t="s">
        <v>18</v>
      </c>
      <c r="J12" s="4">
        <v>55</v>
      </c>
      <c r="K12" s="4">
        <f t="shared" si="0"/>
        <v>125</v>
      </c>
      <c r="L12" s="4">
        <v>5</v>
      </c>
    </row>
    <row r="13" spans="1:12" s="10" customFormat="1" ht="12.75" customHeight="1" x14ac:dyDescent="0.2">
      <c r="A13" s="285" t="s">
        <v>29</v>
      </c>
      <c r="B13" s="286"/>
      <c r="C13" s="287"/>
      <c r="D13" s="5">
        <f t="shared" ref="D13:J13" si="1">SUM(D7:D12)</f>
        <v>240</v>
      </c>
      <c r="E13" s="5">
        <f t="shared" si="1"/>
        <v>0</v>
      </c>
      <c r="F13" s="5">
        <f t="shared" si="1"/>
        <v>180</v>
      </c>
      <c r="G13" s="67">
        <f t="shared" si="1"/>
        <v>4</v>
      </c>
      <c r="H13" s="67">
        <f t="shared" si="1"/>
        <v>166</v>
      </c>
      <c r="I13" s="67">
        <f t="shared" si="1"/>
        <v>10</v>
      </c>
      <c r="J13" s="5">
        <f t="shared" si="1"/>
        <v>330</v>
      </c>
      <c r="K13" s="5">
        <f t="shared" si="0"/>
        <v>750</v>
      </c>
      <c r="L13" s="5">
        <f>SUM(L7:L12)</f>
        <v>30</v>
      </c>
    </row>
    <row r="14" spans="1:12" s="10" customFormat="1" ht="12.75" customHeight="1" x14ac:dyDescent="0.2">
      <c r="A14" s="285" t="s">
        <v>30</v>
      </c>
      <c r="B14" s="286"/>
      <c r="C14" s="287"/>
      <c r="D14" s="6">
        <f>D13/K13</f>
        <v>0.32</v>
      </c>
      <c r="E14" s="6">
        <f>E13/K13</f>
        <v>0</v>
      </c>
      <c r="F14" s="6">
        <f>F13/K13</f>
        <v>0.24</v>
      </c>
      <c r="G14" s="68">
        <f>G13/K13</f>
        <v>5.3333333333333332E-3</v>
      </c>
      <c r="H14" s="68">
        <f>H13/K13</f>
        <v>0.22133333333333333</v>
      </c>
      <c r="I14" s="68">
        <f>I13/K13</f>
        <v>1.3333333333333334E-2</v>
      </c>
      <c r="J14" s="6">
        <f>J13/K13</f>
        <v>0.44</v>
      </c>
      <c r="K14" s="6">
        <f t="shared" si="0"/>
        <v>1</v>
      </c>
      <c r="L14" s="7"/>
    </row>
    <row r="15" spans="1:12" s="10" customFormat="1" ht="12.75" x14ac:dyDescent="0.2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</row>
    <row r="16" spans="1:12" ht="15" customHeight="1" x14ac:dyDescent="0.25">
      <c r="A16" s="278" t="s">
        <v>31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80"/>
    </row>
    <row r="17" spans="1:12" ht="15" customHeight="1" x14ac:dyDescent="0.25">
      <c r="A17" s="281" t="s">
        <v>3</v>
      </c>
      <c r="B17" s="283" t="s">
        <v>4</v>
      </c>
      <c r="C17" s="283" t="s">
        <v>5</v>
      </c>
      <c r="D17" s="284" t="s">
        <v>6</v>
      </c>
      <c r="E17" s="284"/>
      <c r="F17" s="284"/>
      <c r="G17" s="284"/>
      <c r="H17" s="284"/>
      <c r="I17" s="284"/>
      <c r="J17" s="284" t="s">
        <v>7</v>
      </c>
      <c r="K17" s="284" t="s">
        <v>8</v>
      </c>
      <c r="L17" s="284" t="s">
        <v>9</v>
      </c>
    </row>
    <row r="18" spans="1:12" ht="21" customHeight="1" x14ac:dyDescent="0.25">
      <c r="A18" s="282"/>
      <c r="B18" s="283"/>
      <c r="C18" s="283"/>
      <c r="D18" s="52" t="s">
        <v>10</v>
      </c>
      <c r="E18" s="52" t="s">
        <v>11</v>
      </c>
      <c r="F18" s="52" t="s">
        <v>12</v>
      </c>
      <c r="G18" s="65" t="s">
        <v>13</v>
      </c>
      <c r="H18" s="65" t="s">
        <v>14</v>
      </c>
      <c r="I18" s="65" t="s">
        <v>15</v>
      </c>
      <c r="J18" s="284"/>
      <c r="K18" s="284"/>
      <c r="L18" s="284"/>
    </row>
    <row r="19" spans="1:12" x14ac:dyDescent="0.25">
      <c r="A19" s="3">
        <v>7072</v>
      </c>
      <c r="B19" s="2" t="s">
        <v>34</v>
      </c>
      <c r="C19" s="3" t="s">
        <v>35</v>
      </c>
      <c r="D19" s="4">
        <v>40</v>
      </c>
      <c r="E19" s="4" t="s">
        <v>18</v>
      </c>
      <c r="F19" s="4">
        <v>30</v>
      </c>
      <c r="G19" s="66" t="s">
        <v>18</v>
      </c>
      <c r="H19" s="66">
        <v>25</v>
      </c>
      <c r="I19" s="66">
        <v>5</v>
      </c>
      <c r="J19" s="4">
        <v>80</v>
      </c>
      <c r="K19" s="4">
        <f t="shared" ref="K19:K27" si="2">SUM(D19,E19,F19,J19)</f>
        <v>150</v>
      </c>
      <c r="L19" s="4">
        <v>6</v>
      </c>
    </row>
    <row r="20" spans="1:12" x14ac:dyDescent="0.25">
      <c r="A20" s="3">
        <v>7410</v>
      </c>
      <c r="B20" s="2" t="s">
        <v>232</v>
      </c>
      <c r="C20" s="3" t="s">
        <v>26</v>
      </c>
      <c r="D20" s="4">
        <v>20</v>
      </c>
      <c r="E20" s="4" t="s">
        <v>18</v>
      </c>
      <c r="F20" s="4">
        <v>15</v>
      </c>
      <c r="G20" s="66">
        <v>15</v>
      </c>
      <c r="H20" s="66" t="s">
        <v>18</v>
      </c>
      <c r="I20" s="66" t="s">
        <v>18</v>
      </c>
      <c r="J20" s="4">
        <v>40</v>
      </c>
      <c r="K20" s="4">
        <f t="shared" si="2"/>
        <v>75</v>
      </c>
      <c r="L20" s="4">
        <v>3</v>
      </c>
    </row>
    <row r="21" spans="1:12" x14ac:dyDescent="0.25">
      <c r="A21" s="3">
        <v>7411</v>
      </c>
      <c r="B21" s="2" t="s">
        <v>233</v>
      </c>
      <c r="C21" s="3" t="s">
        <v>103</v>
      </c>
      <c r="D21" s="4">
        <v>20</v>
      </c>
      <c r="E21" s="4" t="s">
        <v>18</v>
      </c>
      <c r="F21" s="4">
        <v>15</v>
      </c>
      <c r="G21" s="66">
        <v>15</v>
      </c>
      <c r="H21" s="66" t="s">
        <v>18</v>
      </c>
      <c r="I21" s="66" t="s">
        <v>18</v>
      </c>
      <c r="J21" s="4">
        <v>40</v>
      </c>
      <c r="K21" s="4">
        <f t="shared" si="2"/>
        <v>75</v>
      </c>
      <c r="L21" s="4">
        <v>3</v>
      </c>
    </row>
    <row r="22" spans="1:12" x14ac:dyDescent="0.25">
      <c r="A22" s="3">
        <v>7237</v>
      </c>
      <c r="B22" s="2" t="s">
        <v>234</v>
      </c>
      <c r="C22" s="3" t="s">
        <v>37</v>
      </c>
      <c r="D22" s="4">
        <v>40</v>
      </c>
      <c r="E22" s="4" t="s">
        <v>18</v>
      </c>
      <c r="F22" s="4">
        <v>20</v>
      </c>
      <c r="G22" s="66" t="s">
        <v>18</v>
      </c>
      <c r="H22" s="66">
        <v>20</v>
      </c>
      <c r="I22" s="66" t="s">
        <v>18</v>
      </c>
      <c r="J22" s="4">
        <v>65</v>
      </c>
      <c r="K22" s="4">
        <f t="shared" si="2"/>
        <v>125</v>
      </c>
      <c r="L22" s="4">
        <v>5</v>
      </c>
    </row>
    <row r="23" spans="1:12" x14ac:dyDescent="0.25">
      <c r="A23" s="3">
        <v>7337</v>
      </c>
      <c r="B23" s="2" t="s">
        <v>235</v>
      </c>
      <c r="C23" s="3" t="s">
        <v>139</v>
      </c>
      <c r="D23" s="4">
        <v>40</v>
      </c>
      <c r="E23" s="4" t="s">
        <v>18</v>
      </c>
      <c r="F23" s="4">
        <v>30</v>
      </c>
      <c r="G23" s="66">
        <v>15</v>
      </c>
      <c r="H23" s="66" t="s">
        <v>18</v>
      </c>
      <c r="I23" s="66">
        <v>15</v>
      </c>
      <c r="J23" s="4">
        <v>80</v>
      </c>
      <c r="K23" s="4">
        <f t="shared" si="2"/>
        <v>150</v>
      </c>
      <c r="L23" s="4">
        <v>6</v>
      </c>
    </row>
    <row r="24" spans="1:12" ht="26.25" x14ac:dyDescent="0.25">
      <c r="A24" s="90" t="s">
        <v>236</v>
      </c>
      <c r="B24" s="91" t="s">
        <v>39</v>
      </c>
      <c r="C24" s="90" t="s">
        <v>40</v>
      </c>
      <c r="D24" s="92">
        <v>30</v>
      </c>
      <c r="E24" s="92" t="s">
        <v>18</v>
      </c>
      <c r="F24" s="92">
        <v>20</v>
      </c>
      <c r="G24" s="93">
        <v>20</v>
      </c>
      <c r="H24" s="93" t="s">
        <v>18</v>
      </c>
      <c r="I24" s="93" t="s">
        <v>18</v>
      </c>
      <c r="J24" s="92">
        <v>50</v>
      </c>
      <c r="K24" s="92">
        <f t="shared" si="2"/>
        <v>100</v>
      </c>
      <c r="L24" s="92">
        <v>4</v>
      </c>
    </row>
    <row r="25" spans="1:12" x14ac:dyDescent="0.25">
      <c r="A25" s="3">
        <v>7412</v>
      </c>
      <c r="B25" s="2" t="s">
        <v>237</v>
      </c>
      <c r="C25" s="3" t="s">
        <v>238</v>
      </c>
      <c r="D25" s="4" t="s">
        <v>98</v>
      </c>
      <c r="E25" s="4" t="s">
        <v>18</v>
      </c>
      <c r="F25" s="4" t="s">
        <v>98</v>
      </c>
      <c r="G25" s="66" t="s">
        <v>98</v>
      </c>
      <c r="H25" s="66" t="s">
        <v>18</v>
      </c>
      <c r="I25" s="66" t="s">
        <v>18</v>
      </c>
      <c r="J25" s="4">
        <v>75</v>
      </c>
      <c r="K25" s="4">
        <f t="shared" si="2"/>
        <v>75</v>
      </c>
      <c r="L25" s="4">
        <v>3</v>
      </c>
    </row>
    <row r="26" spans="1:12" s="10" customFormat="1" ht="12.75" customHeight="1" x14ac:dyDescent="0.2">
      <c r="A26" s="285" t="s">
        <v>29</v>
      </c>
      <c r="B26" s="286"/>
      <c r="C26" s="287"/>
      <c r="D26" s="5">
        <f t="shared" ref="D26:J26" si="3">SUM(D19:D25)</f>
        <v>190</v>
      </c>
      <c r="E26" s="5">
        <f t="shared" si="3"/>
        <v>0</v>
      </c>
      <c r="F26" s="5">
        <f t="shared" si="3"/>
        <v>130</v>
      </c>
      <c r="G26" s="67">
        <f t="shared" si="3"/>
        <v>65</v>
      </c>
      <c r="H26" s="67">
        <f t="shared" si="3"/>
        <v>45</v>
      </c>
      <c r="I26" s="67">
        <f t="shared" si="3"/>
        <v>20</v>
      </c>
      <c r="J26" s="5">
        <f t="shared" si="3"/>
        <v>430</v>
      </c>
      <c r="K26" s="5">
        <f t="shared" si="2"/>
        <v>750</v>
      </c>
      <c r="L26" s="5">
        <f>SUM(L19:L25)</f>
        <v>30</v>
      </c>
    </row>
    <row r="27" spans="1:12" s="10" customFormat="1" ht="12.75" customHeight="1" x14ac:dyDescent="0.2">
      <c r="A27" s="285" t="s">
        <v>30</v>
      </c>
      <c r="B27" s="286"/>
      <c r="C27" s="287"/>
      <c r="D27" s="6">
        <f>D26/K26</f>
        <v>0.25333333333333335</v>
      </c>
      <c r="E27" s="6">
        <f>E26/K26</f>
        <v>0</v>
      </c>
      <c r="F27" s="6">
        <f>F26/K26</f>
        <v>0.17333333333333334</v>
      </c>
      <c r="G27" s="68">
        <f>G26/K26</f>
        <v>8.666666666666667E-2</v>
      </c>
      <c r="H27" s="68">
        <f>H26/K26</f>
        <v>0.06</v>
      </c>
      <c r="I27" s="68">
        <f>I26/K26</f>
        <v>2.6666666666666668E-2</v>
      </c>
      <c r="J27" s="6">
        <f>J26/K26</f>
        <v>0.57333333333333336</v>
      </c>
      <c r="K27" s="6">
        <f t="shared" si="2"/>
        <v>1</v>
      </c>
      <c r="L27" s="7"/>
    </row>
    <row r="28" spans="1:12" s="10" customFormat="1" ht="12.75" x14ac:dyDescent="0.2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</row>
    <row r="29" spans="1:12" s="10" customFormat="1" ht="15" customHeight="1" x14ac:dyDescent="0.2">
      <c r="A29" s="278" t="s">
        <v>47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80"/>
    </row>
    <row r="30" spans="1:12" ht="15" customHeight="1" x14ac:dyDescent="0.25">
      <c r="A30" s="281" t="s">
        <v>3</v>
      </c>
      <c r="B30" s="283" t="s">
        <v>4</v>
      </c>
      <c r="C30" s="283" t="s">
        <v>5</v>
      </c>
      <c r="D30" s="284" t="s">
        <v>6</v>
      </c>
      <c r="E30" s="284"/>
      <c r="F30" s="284"/>
      <c r="G30" s="284"/>
      <c r="H30" s="284"/>
      <c r="I30" s="284"/>
      <c r="J30" s="284" t="s">
        <v>7</v>
      </c>
      <c r="K30" s="284" t="s">
        <v>8</v>
      </c>
      <c r="L30" s="284" t="s">
        <v>9</v>
      </c>
    </row>
    <row r="31" spans="1:12" ht="24" customHeight="1" x14ac:dyDescent="0.25">
      <c r="A31" s="282"/>
      <c r="B31" s="283"/>
      <c r="C31" s="283"/>
      <c r="D31" s="52" t="s">
        <v>10</v>
      </c>
      <c r="E31" s="52" t="s">
        <v>11</v>
      </c>
      <c r="F31" s="52" t="s">
        <v>12</v>
      </c>
      <c r="G31" s="65" t="s">
        <v>13</v>
      </c>
      <c r="H31" s="65" t="s">
        <v>14</v>
      </c>
      <c r="I31" s="65" t="s">
        <v>15</v>
      </c>
      <c r="J31" s="284"/>
      <c r="K31" s="284"/>
      <c r="L31" s="284"/>
    </row>
    <row r="32" spans="1:12" x14ac:dyDescent="0.25">
      <c r="A32" s="3">
        <v>7248</v>
      </c>
      <c r="B32" s="2" t="s">
        <v>161</v>
      </c>
      <c r="C32" s="3" t="s">
        <v>135</v>
      </c>
      <c r="D32" s="4">
        <v>30</v>
      </c>
      <c r="E32" s="4" t="s">
        <v>18</v>
      </c>
      <c r="F32" s="4">
        <v>15</v>
      </c>
      <c r="G32" s="66" t="s">
        <v>18</v>
      </c>
      <c r="H32" s="66">
        <v>15</v>
      </c>
      <c r="I32" s="66" t="s">
        <v>18</v>
      </c>
      <c r="J32" s="4">
        <v>55</v>
      </c>
      <c r="K32" s="4">
        <f t="shared" ref="K32:K38" si="4">SUM(D32,E32,F32,J32)</f>
        <v>100</v>
      </c>
      <c r="L32" s="4">
        <v>4</v>
      </c>
    </row>
    <row r="33" spans="1:12" x14ac:dyDescent="0.25">
      <c r="A33" s="3">
        <v>7249</v>
      </c>
      <c r="B33" s="2" t="s">
        <v>239</v>
      </c>
      <c r="C33" s="3" t="s">
        <v>42</v>
      </c>
      <c r="D33" s="4">
        <v>30</v>
      </c>
      <c r="E33" s="4" t="s">
        <v>18</v>
      </c>
      <c r="F33" s="4">
        <v>15</v>
      </c>
      <c r="G33" s="66" t="s">
        <v>18</v>
      </c>
      <c r="H33" s="66">
        <v>15</v>
      </c>
      <c r="I33" s="66" t="s">
        <v>18</v>
      </c>
      <c r="J33" s="4">
        <v>55</v>
      </c>
      <c r="K33" s="4">
        <f t="shared" si="4"/>
        <v>100</v>
      </c>
      <c r="L33" s="4">
        <v>4</v>
      </c>
    </row>
    <row r="34" spans="1:12" x14ac:dyDescent="0.25">
      <c r="A34" s="3">
        <v>7128</v>
      </c>
      <c r="B34" s="2" t="s">
        <v>150</v>
      </c>
      <c r="C34" s="3" t="s">
        <v>151</v>
      </c>
      <c r="D34" s="4">
        <v>35</v>
      </c>
      <c r="E34" s="4" t="s">
        <v>18</v>
      </c>
      <c r="F34" s="4">
        <v>25</v>
      </c>
      <c r="G34" s="66" t="s">
        <v>18</v>
      </c>
      <c r="H34" s="66">
        <v>25</v>
      </c>
      <c r="I34" s="66" t="s">
        <v>18</v>
      </c>
      <c r="J34" s="4">
        <v>65</v>
      </c>
      <c r="K34" s="4">
        <f t="shared" si="4"/>
        <v>125</v>
      </c>
      <c r="L34" s="4">
        <v>5</v>
      </c>
    </row>
    <row r="35" spans="1:12" x14ac:dyDescent="0.25">
      <c r="A35" s="3">
        <v>7243</v>
      </c>
      <c r="B35" s="2" t="s">
        <v>240</v>
      </c>
      <c r="C35" s="3" t="s">
        <v>116</v>
      </c>
      <c r="D35" s="4">
        <v>30</v>
      </c>
      <c r="E35" s="4" t="s">
        <v>18</v>
      </c>
      <c r="F35" s="4">
        <v>15</v>
      </c>
      <c r="G35" s="66" t="s">
        <v>18</v>
      </c>
      <c r="H35" s="66">
        <v>15</v>
      </c>
      <c r="I35" s="66" t="s">
        <v>18</v>
      </c>
      <c r="J35" s="4">
        <v>55</v>
      </c>
      <c r="K35" s="4">
        <f t="shared" si="4"/>
        <v>100</v>
      </c>
      <c r="L35" s="4">
        <v>4</v>
      </c>
    </row>
    <row r="36" spans="1:12" x14ac:dyDescent="0.25">
      <c r="A36" s="3">
        <v>7130</v>
      </c>
      <c r="B36" s="2" t="s">
        <v>156</v>
      </c>
      <c r="C36" s="3" t="s">
        <v>145</v>
      </c>
      <c r="D36" s="4">
        <v>35</v>
      </c>
      <c r="E36" s="4" t="s">
        <v>18</v>
      </c>
      <c r="F36" s="4">
        <v>25</v>
      </c>
      <c r="G36" s="66">
        <v>10</v>
      </c>
      <c r="H36" s="66">
        <v>10</v>
      </c>
      <c r="I36" s="66">
        <v>5</v>
      </c>
      <c r="J36" s="4">
        <v>65</v>
      </c>
      <c r="K36" s="4">
        <f t="shared" si="4"/>
        <v>125</v>
      </c>
      <c r="L36" s="4">
        <v>5</v>
      </c>
    </row>
    <row r="37" spans="1:12" ht="15" customHeight="1" x14ac:dyDescent="0.25">
      <c r="A37" s="285" t="s">
        <v>29</v>
      </c>
      <c r="B37" s="286"/>
      <c r="C37" s="287"/>
      <c r="D37" s="5">
        <f t="shared" ref="D37:J37" si="5">SUM(D32:D36)</f>
        <v>160</v>
      </c>
      <c r="E37" s="5">
        <f t="shared" si="5"/>
        <v>0</v>
      </c>
      <c r="F37" s="5">
        <f t="shared" si="5"/>
        <v>95</v>
      </c>
      <c r="G37" s="67">
        <f t="shared" si="5"/>
        <v>10</v>
      </c>
      <c r="H37" s="67">
        <f t="shared" si="5"/>
        <v>80</v>
      </c>
      <c r="I37" s="67">
        <f t="shared" si="5"/>
        <v>5</v>
      </c>
      <c r="J37" s="5">
        <f t="shared" si="5"/>
        <v>295</v>
      </c>
      <c r="K37" s="5">
        <f t="shared" si="4"/>
        <v>550</v>
      </c>
      <c r="L37" s="5">
        <f>SUM(L32:L36)</f>
        <v>22</v>
      </c>
    </row>
    <row r="38" spans="1:12" ht="15" customHeight="1" x14ac:dyDescent="0.25">
      <c r="A38" s="285" t="s">
        <v>30</v>
      </c>
      <c r="B38" s="286"/>
      <c r="C38" s="287"/>
      <c r="D38" s="6">
        <f>D37/K37</f>
        <v>0.29090909090909089</v>
      </c>
      <c r="E38" s="6">
        <f>E37/K37</f>
        <v>0</v>
      </c>
      <c r="F38" s="6">
        <f>F37/K37</f>
        <v>0.17272727272727273</v>
      </c>
      <c r="G38" s="68">
        <f>G37/K37</f>
        <v>1.8181818181818181E-2</v>
      </c>
      <c r="H38" s="68">
        <f>H37/K37</f>
        <v>0.14545454545454545</v>
      </c>
      <c r="I38" s="68">
        <f>I37/K37</f>
        <v>9.0909090909090905E-3</v>
      </c>
      <c r="J38" s="6">
        <f>J37/K37</f>
        <v>0.53636363636363638</v>
      </c>
      <c r="K38" s="6">
        <f t="shared" si="4"/>
        <v>1</v>
      </c>
      <c r="L38" s="7"/>
    </row>
    <row r="39" spans="1:12" ht="15" customHeight="1" x14ac:dyDescent="0.25">
      <c r="A39" s="293" t="s">
        <v>76</v>
      </c>
      <c r="B39" s="294"/>
      <c r="C39" s="294"/>
      <c r="D39" s="295" t="s">
        <v>77</v>
      </c>
      <c r="E39" s="295"/>
      <c r="F39" s="295"/>
      <c r="G39" s="295"/>
      <c r="H39" s="295"/>
      <c r="I39" s="295"/>
      <c r="J39" s="295"/>
      <c r="K39" s="296"/>
      <c r="L39" s="8">
        <f>30-L37</f>
        <v>8</v>
      </c>
    </row>
    <row r="40" spans="1:12" s="10" customFormat="1" ht="12.75" x14ac:dyDescent="0.2">
      <c r="A40" s="90">
        <v>7147</v>
      </c>
      <c r="B40" s="91" t="s">
        <v>78</v>
      </c>
      <c r="C40" s="90" t="s">
        <v>79</v>
      </c>
      <c r="D40" s="92">
        <v>30</v>
      </c>
      <c r="E40" s="92" t="s">
        <v>18</v>
      </c>
      <c r="F40" s="92">
        <v>20</v>
      </c>
      <c r="G40" s="93">
        <v>20</v>
      </c>
      <c r="H40" s="93" t="s">
        <v>18</v>
      </c>
      <c r="I40" s="93" t="s">
        <v>18</v>
      </c>
      <c r="J40" s="92">
        <v>50</v>
      </c>
      <c r="K40" s="92">
        <f>SUM(D40,E40,F40,J40)</f>
        <v>100</v>
      </c>
      <c r="L40" s="92">
        <v>4</v>
      </c>
    </row>
    <row r="41" spans="1:12" s="10" customFormat="1" ht="12.75" x14ac:dyDescent="0.2">
      <c r="A41" s="90">
        <v>7271</v>
      </c>
      <c r="B41" s="91" t="s">
        <v>80</v>
      </c>
      <c r="C41" s="90" t="s">
        <v>81</v>
      </c>
      <c r="D41" s="92">
        <v>30</v>
      </c>
      <c r="E41" s="92" t="s">
        <v>18</v>
      </c>
      <c r="F41" s="92">
        <v>20</v>
      </c>
      <c r="G41" s="93">
        <v>20</v>
      </c>
      <c r="H41" s="93" t="s">
        <v>18</v>
      </c>
      <c r="I41" s="93" t="s">
        <v>18</v>
      </c>
      <c r="J41" s="92">
        <v>50</v>
      </c>
      <c r="K41" s="92">
        <f>SUM(D41,E41,F41,J41)</f>
        <v>100</v>
      </c>
      <c r="L41" s="92">
        <v>4</v>
      </c>
    </row>
    <row r="42" spans="1:12" x14ac:dyDescent="0.25">
      <c r="A42" s="90">
        <v>7110</v>
      </c>
      <c r="B42" s="91" t="s">
        <v>82</v>
      </c>
      <c r="C42" s="90" t="s">
        <v>83</v>
      </c>
      <c r="D42" s="92">
        <v>30</v>
      </c>
      <c r="E42" s="92" t="s">
        <v>18</v>
      </c>
      <c r="F42" s="92">
        <v>20</v>
      </c>
      <c r="G42" s="93">
        <v>20</v>
      </c>
      <c r="H42" s="93" t="s">
        <v>18</v>
      </c>
      <c r="I42" s="93" t="s">
        <v>18</v>
      </c>
      <c r="J42" s="92">
        <v>50</v>
      </c>
      <c r="K42" s="92">
        <f>SUM(D42,E42,F42,J42)</f>
        <v>100</v>
      </c>
      <c r="L42" s="92">
        <v>4</v>
      </c>
    </row>
    <row r="43" spans="1:12" x14ac:dyDescent="0.25">
      <c r="A43" s="90">
        <v>7361</v>
      </c>
      <c r="B43" s="91" t="s">
        <v>84</v>
      </c>
      <c r="C43" s="90" t="s">
        <v>85</v>
      </c>
      <c r="D43" s="92">
        <v>30</v>
      </c>
      <c r="E43" s="92" t="s">
        <v>18</v>
      </c>
      <c r="F43" s="92">
        <v>20</v>
      </c>
      <c r="G43" s="93">
        <v>20</v>
      </c>
      <c r="H43" s="93" t="s">
        <v>18</v>
      </c>
      <c r="I43" s="93" t="s">
        <v>18</v>
      </c>
      <c r="J43" s="92">
        <v>50</v>
      </c>
      <c r="K43" s="92">
        <f>SUM(D43,E43,F43,J43)</f>
        <v>100</v>
      </c>
      <c r="L43" s="92">
        <v>4</v>
      </c>
    </row>
    <row r="44" spans="1:12" x14ac:dyDescent="0.25">
      <c r="A44" s="90">
        <v>7427</v>
      </c>
      <c r="B44" s="91" t="s">
        <v>241</v>
      </c>
      <c r="C44" s="90" t="s">
        <v>103</v>
      </c>
      <c r="D44" s="92" t="s">
        <v>98</v>
      </c>
      <c r="E44" s="92" t="s">
        <v>98</v>
      </c>
      <c r="F44" s="92">
        <v>10</v>
      </c>
      <c r="G44" s="93" t="s">
        <v>98</v>
      </c>
      <c r="H44" s="93" t="s">
        <v>98</v>
      </c>
      <c r="I44" s="93">
        <v>10</v>
      </c>
      <c r="J44" s="92">
        <v>90</v>
      </c>
      <c r="K44" s="92">
        <v>100</v>
      </c>
      <c r="L44" s="92">
        <v>4</v>
      </c>
    </row>
    <row r="45" spans="1:12" ht="26.25" x14ac:dyDescent="0.25">
      <c r="A45" s="90" t="s">
        <v>86</v>
      </c>
      <c r="B45" s="91" t="s">
        <v>87</v>
      </c>
      <c r="C45" s="90" t="s">
        <v>40</v>
      </c>
      <c r="D45" s="92">
        <v>30</v>
      </c>
      <c r="E45" s="92" t="s">
        <v>18</v>
      </c>
      <c r="F45" s="92">
        <v>20</v>
      </c>
      <c r="G45" s="93">
        <v>20</v>
      </c>
      <c r="H45" s="93" t="s">
        <v>18</v>
      </c>
      <c r="I45" s="93" t="s">
        <v>18</v>
      </c>
      <c r="J45" s="92">
        <v>50</v>
      </c>
      <c r="K45" s="92">
        <f>SUM(D45,E45,F45,J45)</f>
        <v>100</v>
      </c>
      <c r="L45" s="92">
        <v>4</v>
      </c>
    </row>
    <row r="46" spans="1:12" ht="12" customHeight="1" x14ac:dyDescent="0.25">
      <c r="A46" s="405"/>
      <c r="B46" s="405"/>
      <c r="C46" s="405"/>
      <c r="D46" s="405"/>
      <c r="E46" s="405"/>
      <c r="F46" s="405"/>
      <c r="G46" s="405"/>
      <c r="H46" s="405"/>
      <c r="I46" s="405"/>
      <c r="J46" s="405"/>
      <c r="K46" s="405"/>
      <c r="L46" s="405"/>
    </row>
    <row r="47" spans="1:12" x14ac:dyDescent="0.25">
      <c r="A47" s="288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</row>
    <row r="48" spans="1:12" ht="15" customHeight="1" x14ac:dyDescent="0.25">
      <c r="A48" s="278" t="s">
        <v>61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80"/>
    </row>
    <row r="49" spans="1:12" ht="15" customHeight="1" x14ac:dyDescent="0.25">
      <c r="A49" s="281" t="s">
        <v>3</v>
      </c>
      <c r="B49" s="283" t="s">
        <v>4</v>
      </c>
      <c r="C49" s="283" t="s">
        <v>5</v>
      </c>
      <c r="D49" s="284" t="s">
        <v>6</v>
      </c>
      <c r="E49" s="284"/>
      <c r="F49" s="284"/>
      <c r="G49" s="284"/>
      <c r="H49" s="284"/>
      <c r="I49" s="284"/>
      <c r="J49" s="284" t="s">
        <v>7</v>
      </c>
      <c r="K49" s="284" t="s">
        <v>8</v>
      </c>
      <c r="L49" s="284" t="s">
        <v>9</v>
      </c>
    </row>
    <row r="50" spans="1:12" ht="21.75" customHeight="1" x14ac:dyDescent="0.25">
      <c r="A50" s="282"/>
      <c r="B50" s="283"/>
      <c r="C50" s="283"/>
      <c r="D50" s="52" t="s">
        <v>10</v>
      </c>
      <c r="E50" s="52" t="s">
        <v>11</v>
      </c>
      <c r="F50" s="52" t="s">
        <v>12</v>
      </c>
      <c r="G50" s="65" t="s">
        <v>13</v>
      </c>
      <c r="H50" s="65" t="s">
        <v>14</v>
      </c>
      <c r="I50" s="65" t="s">
        <v>15</v>
      </c>
      <c r="J50" s="284"/>
      <c r="K50" s="284"/>
      <c r="L50" s="284"/>
    </row>
    <row r="51" spans="1:12" s="10" customFormat="1" ht="12.75" x14ac:dyDescent="0.2">
      <c r="A51" s="3">
        <v>7071</v>
      </c>
      <c r="B51" s="2" t="s">
        <v>32</v>
      </c>
      <c r="C51" s="3" t="s">
        <v>33</v>
      </c>
      <c r="D51" s="4">
        <v>35</v>
      </c>
      <c r="E51" s="4" t="s">
        <v>18</v>
      </c>
      <c r="F51" s="4">
        <v>35</v>
      </c>
      <c r="G51" s="66" t="s">
        <v>18</v>
      </c>
      <c r="H51" s="86">
        <v>25</v>
      </c>
      <c r="I51" s="86">
        <v>10</v>
      </c>
      <c r="J51" s="4">
        <v>80</v>
      </c>
      <c r="K51" s="4">
        <f t="shared" ref="K51:K58" si="6">SUM(D51,E51,F51,J51)</f>
        <v>150</v>
      </c>
      <c r="L51" s="4">
        <v>6</v>
      </c>
    </row>
    <row r="52" spans="1:12" s="10" customFormat="1" ht="12.75" x14ac:dyDescent="0.2">
      <c r="A52" s="3">
        <v>7084</v>
      </c>
      <c r="B52" s="2" t="s">
        <v>68</v>
      </c>
      <c r="C52" s="3" t="s">
        <v>242</v>
      </c>
      <c r="D52" s="4">
        <v>30</v>
      </c>
      <c r="E52" s="4" t="s">
        <v>18</v>
      </c>
      <c r="F52" s="4">
        <v>20</v>
      </c>
      <c r="G52" s="66" t="s">
        <v>18</v>
      </c>
      <c r="H52" s="86">
        <v>15</v>
      </c>
      <c r="I52" s="86">
        <v>5</v>
      </c>
      <c r="J52" s="4">
        <v>50</v>
      </c>
      <c r="K52" s="4">
        <f t="shared" si="6"/>
        <v>100</v>
      </c>
      <c r="L52" s="4">
        <v>4</v>
      </c>
    </row>
    <row r="53" spans="1:12" x14ac:dyDescent="0.25">
      <c r="A53" s="3">
        <v>7241</v>
      </c>
      <c r="B53" s="2" t="s">
        <v>243</v>
      </c>
      <c r="C53" s="3" t="s">
        <v>244</v>
      </c>
      <c r="D53" s="4">
        <v>35</v>
      </c>
      <c r="E53" s="4" t="s">
        <v>18</v>
      </c>
      <c r="F53" s="4">
        <v>20</v>
      </c>
      <c r="G53" s="66" t="s">
        <v>18</v>
      </c>
      <c r="H53" s="66">
        <v>20</v>
      </c>
      <c r="I53" s="66" t="s">
        <v>18</v>
      </c>
      <c r="J53" s="4">
        <v>95</v>
      </c>
      <c r="K53" s="4">
        <f t="shared" si="6"/>
        <v>150</v>
      </c>
      <c r="L53" s="4">
        <v>6</v>
      </c>
    </row>
    <row r="54" spans="1:12" x14ac:dyDescent="0.25">
      <c r="A54" s="3">
        <v>7428</v>
      </c>
      <c r="B54" s="2" t="s">
        <v>245</v>
      </c>
      <c r="C54" s="3" t="s">
        <v>139</v>
      </c>
      <c r="D54" s="4">
        <v>35</v>
      </c>
      <c r="E54" s="4" t="s">
        <v>18</v>
      </c>
      <c r="F54" s="4">
        <v>20</v>
      </c>
      <c r="G54" s="66" t="s">
        <v>18</v>
      </c>
      <c r="H54" s="66" t="s">
        <v>18</v>
      </c>
      <c r="I54" s="66">
        <v>20</v>
      </c>
      <c r="J54" s="4">
        <v>95</v>
      </c>
      <c r="K54" s="4">
        <f t="shared" si="6"/>
        <v>150</v>
      </c>
      <c r="L54" s="4">
        <v>6</v>
      </c>
    </row>
    <row r="55" spans="1:12" x14ac:dyDescent="0.25">
      <c r="A55" s="3">
        <v>7242</v>
      </c>
      <c r="B55" s="2" t="s">
        <v>246</v>
      </c>
      <c r="C55" s="3" t="s">
        <v>60</v>
      </c>
      <c r="D55" s="4">
        <v>35</v>
      </c>
      <c r="E55" s="4" t="s">
        <v>18</v>
      </c>
      <c r="F55" s="4">
        <v>20</v>
      </c>
      <c r="G55" s="66" t="s">
        <v>18</v>
      </c>
      <c r="H55" s="66">
        <v>20</v>
      </c>
      <c r="I55" s="66" t="s">
        <v>18</v>
      </c>
      <c r="J55" s="4">
        <v>70</v>
      </c>
      <c r="K55" s="4">
        <f t="shared" si="6"/>
        <v>125</v>
      </c>
      <c r="L55" s="4">
        <v>5</v>
      </c>
    </row>
    <row r="56" spans="1:12" x14ac:dyDescent="0.25">
      <c r="A56" s="3">
        <v>7076</v>
      </c>
      <c r="B56" s="2" t="s">
        <v>43</v>
      </c>
      <c r="C56" s="3" t="s">
        <v>44</v>
      </c>
      <c r="D56" s="4">
        <v>25</v>
      </c>
      <c r="E56" s="4" t="s">
        <v>18</v>
      </c>
      <c r="F56" s="4">
        <v>15</v>
      </c>
      <c r="G56" s="66" t="s">
        <v>18</v>
      </c>
      <c r="H56" s="66">
        <v>10</v>
      </c>
      <c r="I56" s="66">
        <v>5</v>
      </c>
      <c r="J56" s="4">
        <v>35</v>
      </c>
      <c r="K56" s="4">
        <f t="shared" si="6"/>
        <v>75</v>
      </c>
      <c r="L56" s="4">
        <v>3</v>
      </c>
    </row>
    <row r="57" spans="1:12" ht="15" customHeight="1" x14ac:dyDescent="0.25">
      <c r="A57" s="285" t="s">
        <v>29</v>
      </c>
      <c r="B57" s="286"/>
      <c r="C57" s="287"/>
      <c r="D57" s="5">
        <f t="shared" ref="D57:J57" si="7">SUM(D51:D56)</f>
        <v>195</v>
      </c>
      <c r="E57" s="5">
        <f t="shared" si="7"/>
        <v>0</v>
      </c>
      <c r="F57" s="5">
        <f t="shared" si="7"/>
        <v>130</v>
      </c>
      <c r="G57" s="67">
        <f t="shared" si="7"/>
        <v>0</v>
      </c>
      <c r="H57" s="67">
        <f t="shared" si="7"/>
        <v>90</v>
      </c>
      <c r="I57" s="67">
        <f t="shared" si="7"/>
        <v>40</v>
      </c>
      <c r="J57" s="5">
        <f t="shared" si="7"/>
        <v>425</v>
      </c>
      <c r="K57" s="5">
        <f t="shared" si="6"/>
        <v>750</v>
      </c>
      <c r="L57" s="5">
        <f>SUM(L51:L56)</f>
        <v>30</v>
      </c>
    </row>
    <row r="58" spans="1:12" ht="15" customHeight="1" x14ac:dyDescent="0.25">
      <c r="A58" s="285" t="s">
        <v>30</v>
      </c>
      <c r="B58" s="286"/>
      <c r="C58" s="287"/>
      <c r="D58" s="6">
        <f>D57/K57</f>
        <v>0.26</v>
      </c>
      <c r="E58" s="6">
        <f>E57/K57</f>
        <v>0</v>
      </c>
      <c r="F58" s="6">
        <f>F57/K57</f>
        <v>0.17333333333333334</v>
      </c>
      <c r="G58" s="68">
        <f>G57/K57</f>
        <v>0</v>
      </c>
      <c r="H58" s="68">
        <f>H57/K57</f>
        <v>0.12</v>
      </c>
      <c r="I58" s="68">
        <f>I57/K57</f>
        <v>5.3333333333333337E-2</v>
      </c>
      <c r="J58" s="6">
        <f>J57/K57</f>
        <v>0.56666666666666665</v>
      </c>
      <c r="K58" s="6">
        <f t="shared" si="6"/>
        <v>1</v>
      </c>
      <c r="L58" s="7"/>
    </row>
    <row r="59" spans="1:12" x14ac:dyDescent="0.25">
      <c r="B59" s="53"/>
    </row>
    <row r="60" spans="1:12" ht="15" customHeight="1" x14ac:dyDescent="0.25">
      <c r="A60" s="278" t="s">
        <v>72</v>
      </c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80"/>
    </row>
    <row r="61" spans="1:12" s="10" customFormat="1" ht="12.75" customHeight="1" x14ac:dyDescent="0.2">
      <c r="A61" s="281" t="s">
        <v>3</v>
      </c>
      <c r="B61" s="283" t="s">
        <v>4</v>
      </c>
      <c r="C61" s="283" t="s">
        <v>5</v>
      </c>
      <c r="D61" s="284" t="s">
        <v>6</v>
      </c>
      <c r="E61" s="284"/>
      <c r="F61" s="284"/>
      <c r="G61" s="284"/>
      <c r="H61" s="284"/>
      <c r="I61" s="284"/>
      <c r="J61" s="284" t="s">
        <v>7</v>
      </c>
      <c r="K61" s="284" t="s">
        <v>8</v>
      </c>
      <c r="L61" s="284" t="s">
        <v>9</v>
      </c>
    </row>
    <row r="62" spans="1:12" s="10" customFormat="1" ht="23.25" customHeight="1" x14ac:dyDescent="0.2">
      <c r="A62" s="282"/>
      <c r="B62" s="283"/>
      <c r="C62" s="283"/>
      <c r="D62" s="52" t="s">
        <v>10</v>
      </c>
      <c r="E62" s="52" t="s">
        <v>11</v>
      </c>
      <c r="F62" s="52" t="s">
        <v>12</v>
      </c>
      <c r="G62" s="65" t="s">
        <v>13</v>
      </c>
      <c r="H62" s="65" t="s">
        <v>14</v>
      </c>
      <c r="I62" s="65" t="s">
        <v>15</v>
      </c>
      <c r="J62" s="284"/>
      <c r="K62" s="284"/>
      <c r="L62" s="284"/>
    </row>
    <row r="63" spans="1:12" x14ac:dyDescent="0.25">
      <c r="A63" s="3">
        <v>7256</v>
      </c>
      <c r="B63" s="2" t="s">
        <v>247</v>
      </c>
      <c r="C63" s="3" t="s">
        <v>244</v>
      </c>
      <c r="D63" s="4">
        <v>20</v>
      </c>
      <c r="E63" s="4" t="s">
        <v>18</v>
      </c>
      <c r="F63" s="4">
        <v>15</v>
      </c>
      <c r="G63" s="66" t="s">
        <v>18</v>
      </c>
      <c r="H63" s="66">
        <v>10</v>
      </c>
      <c r="I63" s="66">
        <v>5</v>
      </c>
      <c r="J63" s="4">
        <v>40</v>
      </c>
      <c r="K63" s="4">
        <f t="shared" ref="K63:K68" si="8">SUM(D63,E63,F63,J63)</f>
        <v>75</v>
      </c>
      <c r="L63" s="4">
        <v>3</v>
      </c>
    </row>
    <row r="64" spans="1:12" ht="26.25" x14ac:dyDescent="0.25">
      <c r="A64" s="3">
        <v>7421</v>
      </c>
      <c r="B64" s="2" t="s">
        <v>248</v>
      </c>
      <c r="C64" s="3" t="s">
        <v>244</v>
      </c>
      <c r="D64" s="4">
        <v>20</v>
      </c>
      <c r="E64" s="4" t="s">
        <v>18</v>
      </c>
      <c r="F64" s="4">
        <v>15</v>
      </c>
      <c r="G64" s="66" t="s">
        <v>18</v>
      </c>
      <c r="H64" s="66">
        <v>15</v>
      </c>
      <c r="I64" s="66" t="s">
        <v>18</v>
      </c>
      <c r="J64" s="4">
        <v>40</v>
      </c>
      <c r="K64" s="4">
        <f t="shared" si="8"/>
        <v>75</v>
      </c>
      <c r="L64" s="4">
        <v>3</v>
      </c>
    </row>
    <row r="65" spans="1:12" x14ac:dyDescent="0.25">
      <c r="A65" s="3">
        <v>7323</v>
      </c>
      <c r="B65" s="2" t="s">
        <v>58</v>
      </c>
      <c r="C65" s="3" t="s">
        <v>46</v>
      </c>
      <c r="D65" s="4">
        <v>40</v>
      </c>
      <c r="E65" s="4" t="s">
        <v>18</v>
      </c>
      <c r="F65" s="4">
        <v>25</v>
      </c>
      <c r="G65" s="66" t="s">
        <v>18</v>
      </c>
      <c r="H65" s="66">
        <v>20</v>
      </c>
      <c r="I65" s="66">
        <v>5</v>
      </c>
      <c r="J65" s="4">
        <v>85</v>
      </c>
      <c r="K65" s="4">
        <f t="shared" si="8"/>
        <v>150</v>
      </c>
      <c r="L65" s="4">
        <v>6</v>
      </c>
    </row>
    <row r="66" spans="1:12" x14ac:dyDescent="0.25">
      <c r="A66" s="3">
        <v>7318</v>
      </c>
      <c r="B66" s="2" t="s">
        <v>172</v>
      </c>
      <c r="C66" s="12" t="s">
        <v>249</v>
      </c>
      <c r="D66" s="4">
        <v>40</v>
      </c>
      <c r="E66" s="4" t="s">
        <v>18</v>
      </c>
      <c r="F66" s="4">
        <v>30</v>
      </c>
      <c r="G66" s="66" t="s">
        <v>18</v>
      </c>
      <c r="H66" s="66">
        <v>30</v>
      </c>
      <c r="I66" s="66" t="s">
        <v>18</v>
      </c>
      <c r="J66" s="4">
        <v>80</v>
      </c>
      <c r="K66" s="4">
        <f t="shared" si="8"/>
        <v>150</v>
      </c>
      <c r="L66" s="4">
        <v>6</v>
      </c>
    </row>
    <row r="67" spans="1:12" ht="15" customHeight="1" x14ac:dyDescent="0.25">
      <c r="A67" s="285" t="s">
        <v>29</v>
      </c>
      <c r="B67" s="286"/>
      <c r="C67" s="287"/>
      <c r="D67" s="5">
        <f t="shared" ref="D67:J67" si="9">SUM(D63:D66)</f>
        <v>120</v>
      </c>
      <c r="E67" s="5">
        <f t="shared" si="9"/>
        <v>0</v>
      </c>
      <c r="F67" s="5">
        <f t="shared" si="9"/>
        <v>85</v>
      </c>
      <c r="G67" s="67">
        <f t="shared" si="9"/>
        <v>0</v>
      </c>
      <c r="H67" s="67">
        <f t="shared" si="9"/>
        <v>75</v>
      </c>
      <c r="I67" s="67">
        <f t="shared" si="9"/>
        <v>10</v>
      </c>
      <c r="J67" s="5">
        <f t="shared" si="9"/>
        <v>245</v>
      </c>
      <c r="K67" s="5">
        <f t="shared" si="8"/>
        <v>450</v>
      </c>
      <c r="L67" s="5">
        <f>SUM(L63:L66)</f>
        <v>18</v>
      </c>
    </row>
    <row r="68" spans="1:12" ht="15" customHeight="1" x14ac:dyDescent="0.25">
      <c r="A68" s="285" t="s">
        <v>30</v>
      </c>
      <c r="B68" s="286"/>
      <c r="C68" s="287"/>
      <c r="D68" s="6">
        <f>D67/K67</f>
        <v>0.26666666666666666</v>
      </c>
      <c r="E68" s="6">
        <f>E67/K67</f>
        <v>0</v>
      </c>
      <c r="F68" s="6">
        <f>F67/K67</f>
        <v>0.18888888888888888</v>
      </c>
      <c r="G68" s="68">
        <f>G67/K67</f>
        <v>0</v>
      </c>
      <c r="H68" s="68">
        <f>H67/K67</f>
        <v>0.16666666666666666</v>
      </c>
      <c r="I68" s="68">
        <f>I67/K67</f>
        <v>2.2222222222222223E-2</v>
      </c>
      <c r="J68" s="6">
        <f>J67/K67</f>
        <v>0.5444444444444444</v>
      </c>
      <c r="K68" s="6">
        <f t="shared" si="8"/>
        <v>1</v>
      </c>
      <c r="L68" s="7"/>
    </row>
    <row r="69" spans="1:12" ht="15" customHeight="1" x14ac:dyDescent="0.25">
      <c r="A69" s="293" t="s">
        <v>146</v>
      </c>
      <c r="B69" s="294"/>
      <c r="C69" s="294"/>
      <c r="D69" s="295" t="s">
        <v>77</v>
      </c>
      <c r="E69" s="295"/>
      <c r="F69" s="295"/>
      <c r="G69" s="295"/>
      <c r="H69" s="295"/>
      <c r="I69" s="295"/>
      <c r="J69" s="295"/>
      <c r="K69" s="296"/>
      <c r="L69" s="8">
        <f>30-L67</f>
        <v>12</v>
      </c>
    </row>
    <row r="70" spans="1:12" ht="15" customHeight="1" x14ac:dyDescent="0.25">
      <c r="A70" s="377" t="s">
        <v>250</v>
      </c>
      <c r="B70" s="378"/>
      <c r="C70" s="379"/>
      <c r="D70" s="4"/>
      <c r="E70" s="4"/>
      <c r="F70" s="4"/>
      <c r="G70" s="66"/>
      <c r="H70" s="66"/>
      <c r="I70" s="66"/>
      <c r="J70" s="4"/>
      <c r="K70" s="4"/>
      <c r="L70" s="8"/>
    </row>
    <row r="71" spans="1:12" x14ac:dyDescent="0.25">
      <c r="A71" s="90">
        <v>7258</v>
      </c>
      <c r="B71" s="91" t="s">
        <v>251</v>
      </c>
      <c r="C71" s="90" t="s">
        <v>37</v>
      </c>
      <c r="D71" s="92">
        <v>30</v>
      </c>
      <c r="E71" s="92" t="s">
        <v>18</v>
      </c>
      <c r="F71" s="92">
        <v>15</v>
      </c>
      <c r="G71" s="93" t="s">
        <v>18</v>
      </c>
      <c r="H71" s="93">
        <v>15</v>
      </c>
      <c r="I71" s="93" t="s">
        <v>18</v>
      </c>
      <c r="J71" s="92">
        <v>55</v>
      </c>
      <c r="K71" s="92">
        <f>SUM(D71,E71,F71,J71)</f>
        <v>100</v>
      </c>
      <c r="L71" s="92">
        <v>4</v>
      </c>
    </row>
    <row r="72" spans="1:12" x14ac:dyDescent="0.25">
      <c r="A72" s="90">
        <v>7259</v>
      </c>
      <c r="B72" s="91" t="s">
        <v>252</v>
      </c>
      <c r="C72" s="90" t="s">
        <v>253</v>
      </c>
      <c r="D72" s="92">
        <v>35</v>
      </c>
      <c r="E72" s="92" t="s">
        <v>18</v>
      </c>
      <c r="F72" s="92">
        <v>20</v>
      </c>
      <c r="G72" s="93" t="s">
        <v>18</v>
      </c>
      <c r="H72" s="93">
        <v>20</v>
      </c>
      <c r="I72" s="93" t="s">
        <v>18</v>
      </c>
      <c r="J72" s="92">
        <v>70</v>
      </c>
      <c r="K72" s="92">
        <f>SUM(D72,E72,F72,J72)</f>
        <v>125</v>
      </c>
      <c r="L72" s="92">
        <v>5</v>
      </c>
    </row>
    <row r="73" spans="1:12" x14ac:dyDescent="0.25">
      <c r="A73" s="90">
        <v>7260</v>
      </c>
      <c r="B73" s="91" t="s">
        <v>254</v>
      </c>
      <c r="C73" s="90" t="s">
        <v>60</v>
      </c>
      <c r="D73" s="92">
        <v>25</v>
      </c>
      <c r="E73" s="92" t="s">
        <v>18</v>
      </c>
      <c r="F73" s="92">
        <v>10</v>
      </c>
      <c r="G73" s="93">
        <v>10</v>
      </c>
      <c r="H73" s="93" t="s">
        <v>18</v>
      </c>
      <c r="I73" s="93" t="s">
        <v>18</v>
      </c>
      <c r="J73" s="92">
        <v>40</v>
      </c>
      <c r="K73" s="92">
        <f>SUM(D73,E73,F73,J73)</f>
        <v>75</v>
      </c>
      <c r="L73" s="92">
        <v>3</v>
      </c>
    </row>
    <row r="74" spans="1:12" ht="15" customHeight="1" x14ac:dyDescent="0.25">
      <c r="A74" s="377" t="s">
        <v>255</v>
      </c>
      <c r="B74" s="378"/>
      <c r="C74" s="379"/>
      <c r="D74" s="4"/>
      <c r="E74" s="4"/>
      <c r="F74" s="4"/>
      <c r="G74" s="66"/>
      <c r="H74" s="66"/>
      <c r="I74" s="66"/>
      <c r="J74" s="4"/>
      <c r="K74" s="4"/>
      <c r="L74" s="8"/>
    </row>
    <row r="75" spans="1:12" x14ac:dyDescent="0.25">
      <c r="A75" s="90">
        <v>7261</v>
      </c>
      <c r="B75" s="91" t="s">
        <v>256</v>
      </c>
      <c r="C75" s="90" t="s">
        <v>26</v>
      </c>
      <c r="D75" s="92">
        <v>40</v>
      </c>
      <c r="E75" s="92" t="s">
        <v>18</v>
      </c>
      <c r="F75" s="92">
        <v>30</v>
      </c>
      <c r="G75" s="93" t="s">
        <v>18</v>
      </c>
      <c r="H75" s="93">
        <v>30</v>
      </c>
      <c r="I75" s="93" t="s">
        <v>18</v>
      </c>
      <c r="J75" s="92">
        <v>80</v>
      </c>
      <c r="K75" s="92">
        <f>SUM(D75,E75,F75,J75)</f>
        <v>150</v>
      </c>
      <c r="L75" s="92">
        <v>6</v>
      </c>
    </row>
    <row r="76" spans="1:12" x14ac:dyDescent="0.25">
      <c r="A76" s="90">
        <v>7262</v>
      </c>
      <c r="B76" s="91" t="s">
        <v>257</v>
      </c>
      <c r="C76" s="90" t="s">
        <v>139</v>
      </c>
      <c r="D76" s="92">
        <v>25</v>
      </c>
      <c r="E76" s="92" t="s">
        <v>18</v>
      </c>
      <c r="F76" s="92">
        <v>10</v>
      </c>
      <c r="G76" s="93">
        <v>5</v>
      </c>
      <c r="H76" s="93" t="s">
        <v>18</v>
      </c>
      <c r="I76" s="93">
        <v>5</v>
      </c>
      <c r="J76" s="92">
        <v>40</v>
      </c>
      <c r="K76" s="92">
        <f>SUM(D76,E76,F76,J76)</f>
        <v>75</v>
      </c>
      <c r="L76" s="92">
        <v>3</v>
      </c>
    </row>
    <row r="77" spans="1:12" x14ac:dyDescent="0.25">
      <c r="A77" s="90">
        <v>7263</v>
      </c>
      <c r="B77" s="91" t="s">
        <v>258</v>
      </c>
      <c r="C77" s="90" t="s">
        <v>139</v>
      </c>
      <c r="D77" s="92">
        <v>25</v>
      </c>
      <c r="E77" s="92" t="s">
        <v>18</v>
      </c>
      <c r="F77" s="92">
        <v>10</v>
      </c>
      <c r="G77" s="93">
        <v>5</v>
      </c>
      <c r="H77" s="93" t="s">
        <v>18</v>
      </c>
      <c r="I77" s="93">
        <v>5</v>
      </c>
      <c r="J77" s="92">
        <v>40</v>
      </c>
      <c r="K77" s="92">
        <f>SUM(D77,E77,F77,J77)</f>
        <v>75</v>
      </c>
      <c r="L77" s="92">
        <v>3</v>
      </c>
    </row>
    <row r="78" spans="1:12" ht="15" customHeight="1" x14ac:dyDescent="0.25">
      <c r="A78" s="377" t="s">
        <v>259</v>
      </c>
      <c r="B78" s="378"/>
      <c r="C78" s="379"/>
      <c r="D78" s="4"/>
      <c r="E78" s="4"/>
      <c r="F78" s="4"/>
      <c r="G78" s="66"/>
      <c r="H78" s="66"/>
      <c r="I78" s="66"/>
      <c r="J78" s="4"/>
      <c r="K78" s="4"/>
      <c r="L78" s="8"/>
    </row>
    <row r="79" spans="1:12" x14ac:dyDescent="0.25">
      <c r="A79" s="90">
        <v>7264</v>
      </c>
      <c r="B79" s="91" t="s">
        <v>260</v>
      </c>
      <c r="C79" s="90" t="s">
        <v>44</v>
      </c>
      <c r="D79" s="92">
        <v>25</v>
      </c>
      <c r="E79" s="92" t="s">
        <v>18</v>
      </c>
      <c r="F79" s="92">
        <v>10</v>
      </c>
      <c r="G79" s="93" t="s">
        <v>18</v>
      </c>
      <c r="H79" s="93">
        <v>10</v>
      </c>
      <c r="I79" s="93" t="s">
        <v>18</v>
      </c>
      <c r="J79" s="92">
        <v>40</v>
      </c>
      <c r="K79" s="92">
        <f>SUM(D79,E79,F79,J79)</f>
        <v>75</v>
      </c>
      <c r="L79" s="92">
        <v>3</v>
      </c>
    </row>
    <row r="80" spans="1:12" s="10" customFormat="1" ht="12.75" x14ac:dyDescent="0.2">
      <c r="A80" s="90">
        <v>7265</v>
      </c>
      <c r="B80" s="91" t="s">
        <v>261</v>
      </c>
      <c r="C80" s="90" t="s">
        <v>60</v>
      </c>
      <c r="D80" s="92">
        <v>40</v>
      </c>
      <c r="E80" s="92" t="s">
        <v>18</v>
      </c>
      <c r="F80" s="92">
        <v>30</v>
      </c>
      <c r="G80" s="93" t="s">
        <v>18</v>
      </c>
      <c r="H80" s="93">
        <v>30</v>
      </c>
      <c r="I80" s="93" t="s">
        <v>18</v>
      </c>
      <c r="J80" s="92">
        <v>80</v>
      </c>
      <c r="K80" s="92">
        <f>SUM(D80,E80,F80,J80)</f>
        <v>150</v>
      </c>
      <c r="L80" s="92">
        <v>6</v>
      </c>
    </row>
    <row r="81" spans="1:12" s="51" customFormat="1" ht="12.75" x14ac:dyDescent="0.2">
      <c r="A81" s="90">
        <v>7422</v>
      </c>
      <c r="B81" s="91" t="s">
        <v>262</v>
      </c>
      <c r="C81" s="90" t="s">
        <v>60</v>
      </c>
      <c r="D81" s="92">
        <v>25</v>
      </c>
      <c r="E81" s="92" t="s">
        <v>18</v>
      </c>
      <c r="F81" s="92">
        <v>10</v>
      </c>
      <c r="G81" s="93" t="s">
        <v>18</v>
      </c>
      <c r="H81" s="93">
        <v>10</v>
      </c>
      <c r="I81" s="93" t="s">
        <v>18</v>
      </c>
      <c r="J81" s="92">
        <v>40</v>
      </c>
      <c r="K81" s="92">
        <f>SUM(D81,E81,F81,J81)</f>
        <v>75</v>
      </c>
      <c r="L81" s="92">
        <v>3</v>
      </c>
    </row>
    <row r="82" spans="1:12" s="51" customFormat="1" ht="12.75" customHeight="1" x14ac:dyDescent="0.2">
      <c r="A82" s="285" t="s">
        <v>88</v>
      </c>
      <c r="B82" s="286"/>
      <c r="C82" s="286"/>
      <c r="D82" s="286"/>
      <c r="E82" s="286"/>
      <c r="F82" s="286"/>
      <c r="G82" s="286"/>
      <c r="H82" s="286"/>
      <c r="I82" s="286"/>
      <c r="J82" s="286"/>
      <c r="K82" s="287"/>
      <c r="L82" s="5">
        <v>30</v>
      </c>
    </row>
    <row r="83" spans="1:12" s="51" customFormat="1" ht="11.25" customHeight="1" x14ac:dyDescent="0.2">
      <c r="A83" s="297" t="s">
        <v>164</v>
      </c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9"/>
    </row>
    <row r="84" spans="1:12" s="10" customFormat="1" ht="12.75" customHeight="1" x14ac:dyDescent="0.2">
      <c r="A84" s="300" t="s">
        <v>263</v>
      </c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2"/>
    </row>
    <row r="85" spans="1:12" s="10" customFormat="1" ht="12.75" customHeight="1" x14ac:dyDescent="0.2">
      <c r="A85" s="303"/>
      <c r="B85" s="304"/>
      <c r="C85" s="304"/>
      <c r="D85" s="304"/>
      <c r="E85" s="304"/>
      <c r="F85" s="304"/>
      <c r="G85" s="304"/>
      <c r="H85" s="304"/>
      <c r="I85" s="304"/>
      <c r="J85" s="304"/>
      <c r="K85" s="304"/>
      <c r="L85" s="305"/>
    </row>
    <row r="86" spans="1:12" x14ac:dyDescent="0.25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</row>
    <row r="87" spans="1:12" ht="15" customHeight="1" x14ac:dyDescent="0.25">
      <c r="A87" s="278" t="s">
        <v>92</v>
      </c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80"/>
    </row>
    <row r="88" spans="1:12" ht="15" customHeight="1" x14ac:dyDescent="0.25">
      <c r="A88" s="281" t="s">
        <v>3</v>
      </c>
      <c r="B88" s="283" t="s">
        <v>4</v>
      </c>
      <c r="C88" s="283" t="s">
        <v>5</v>
      </c>
      <c r="D88" s="284" t="s">
        <v>6</v>
      </c>
      <c r="E88" s="284"/>
      <c r="F88" s="284"/>
      <c r="G88" s="284"/>
      <c r="H88" s="284"/>
      <c r="I88" s="284"/>
      <c r="J88" s="284" t="s">
        <v>7</v>
      </c>
      <c r="K88" s="284" t="s">
        <v>8</v>
      </c>
      <c r="L88" s="284" t="s">
        <v>9</v>
      </c>
    </row>
    <row r="89" spans="1:12" ht="21.75" customHeight="1" x14ac:dyDescent="0.25">
      <c r="A89" s="282"/>
      <c r="B89" s="283"/>
      <c r="C89" s="283"/>
      <c r="D89" s="52" t="s">
        <v>10</v>
      </c>
      <c r="E89" s="52" t="s">
        <v>11</v>
      </c>
      <c r="F89" s="52" t="s">
        <v>12</v>
      </c>
      <c r="G89" s="65" t="s">
        <v>13</v>
      </c>
      <c r="H89" s="65" t="s">
        <v>14</v>
      </c>
      <c r="I89" s="65" t="s">
        <v>15</v>
      </c>
      <c r="J89" s="284"/>
      <c r="K89" s="284"/>
      <c r="L89" s="284"/>
    </row>
    <row r="90" spans="1:12" x14ac:dyDescent="0.25">
      <c r="A90" s="3">
        <v>7396</v>
      </c>
      <c r="B90" s="2" t="s">
        <v>264</v>
      </c>
      <c r="C90" s="3" t="s">
        <v>103</v>
      </c>
      <c r="D90" s="4" t="s">
        <v>18</v>
      </c>
      <c r="E90" s="4" t="s">
        <v>18</v>
      </c>
      <c r="F90" s="4">
        <v>45</v>
      </c>
      <c r="G90" s="66" t="s">
        <v>18</v>
      </c>
      <c r="H90" s="66" t="s">
        <v>18</v>
      </c>
      <c r="I90" s="66">
        <v>45</v>
      </c>
      <c r="J90" s="4">
        <v>55</v>
      </c>
      <c r="K90" s="4">
        <f t="shared" ref="K90:K95" si="10">SUM(D90,E90,F90,J90)</f>
        <v>100</v>
      </c>
      <c r="L90" s="4">
        <v>4</v>
      </c>
    </row>
    <row r="91" spans="1:12" x14ac:dyDescent="0.25">
      <c r="A91" s="3">
        <v>7032</v>
      </c>
      <c r="B91" s="2" t="s">
        <v>100</v>
      </c>
      <c r="C91" s="3" t="s">
        <v>46</v>
      </c>
      <c r="D91" s="4">
        <v>30</v>
      </c>
      <c r="E91" s="4" t="s">
        <v>18</v>
      </c>
      <c r="F91" s="4">
        <v>10</v>
      </c>
      <c r="G91" s="66" t="s">
        <v>18</v>
      </c>
      <c r="H91" s="66">
        <v>10</v>
      </c>
      <c r="I91" s="66" t="s">
        <v>265</v>
      </c>
      <c r="J91" s="4">
        <v>60</v>
      </c>
      <c r="K91" s="4">
        <f t="shared" si="10"/>
        <v>100</v>
      </c>
      <c r="L91" s="4">
        <v>4</v>
      </c>
    </row>
    <row r="92" spans="1:12" x14ac:dyDescent="0.25">
      <c r="A92" s="3">
        <v>7423</v>
      </c>
      <c r="B92" s="2" t="s">
        <v>266</v>
      </c>
      <c r="C92" s="3" t="s">
        <v>244</v>
      </c>
      <c r="D92" s="4">
        <v>30</v>
      </c>
      <c r="E92" s="4" t="s">
        <v>18</v>
      </c>
      <c r="F92" s="4">
        <v>20</v>
      </c>
      <c r="G92" s="66" t="s">
        <v>98</v>
      </c>
      <c r="H92" s="66">
        <v>20</v>
      </c>
      <c r="I92" s="66" t="s">
        <v>18</v>
      </c>
      <c r="J92" s="4">
        <v>50</v>
      </c>
      <c r="K92" s="4">
        <f t="shared" si="10"/>
        <v>100</v>
      </c>
      <c r="L92" s="4">
        <v>4</v>
      </c>
    </row>
    <row r="93" spans="1:12" x14ac:dyDescent="0.25">
      <c r="A93" s="3">
        <v>7246</v>
      </c>
      <c r="B93" s="2" t="s">
        <v>267</v>
      </c>
      <c r="C93" s="3" t="s">
        <v>103</v>
      </c>
      <c r="D93" s="4">
        <v>30</v>
      </c>
      <c r="E93" s="4" t="s">
        <v>18</v>
      </c>
      <c r="F93" s="4">
        <v>20</v>
      </c>
      <c r="G93" s="66" t="s">
        <v>18</v>
      </c>
      <c r="H93" s="66">
        <v>20</v>
      </c>
      <c r="I93" s="66" t="s">
        <v>18</v>
      </c>
      <c r="J93" s="4">
        <v>50</v>
      </c>
      <c r="K93" s="4">
        <f t="shared" si="10"/>
        <v>100</v>
      </c>
      <c r="L93" s="4">
        <v>4</v>
      </c>
    </row>
    <row r="94" spans="1:12" s="10" customFormat="1" ht="12.75" customHeight="1" x14ac:dyDescent="0.2">
      <c r="A94" s="285" t="s">
        <v>29</v>
      </c>
      <c r="B94" s="286"/>
      <c r="C94" s="287"/>
      <c r="D94" s="5">
        <f t="shared" ref="D94:J94" si="11">SUM(D90:D93)</f>
        <v>90</v>
      </c>
      <c r="E94" s="5">
        <f t="shared" si="11"/>
        <v>0</v>
      </c>
      <c r="F94" s="5">
        <f t="shared" si="11"/>
        <v>95</v>
      </c>
      <c r="G94" s="67">
        <f t="shared" si="11"/>
        <v>0</v>
      </c>
      <c r="H94" s="67">
        <f t="shared" si="11"/>
        <v>50</v>
      </c>
      <c r="I94" s="67">
        <f t="shared" si="11"/>
        <v>45</v>
      </c>
      <c r="J94" s="5">
        <f t="shared" si="11"/>
        <v>215</v>
      </c>
      <c r="K94" s="5">
        <f t="shared" si="10"/>
        <v>400</v>
      </c>
      <c r="L94" s="5">
        <f>SUM(L90:L93)</f>
        <v>16</v>
      </c>
    </row>
    <row r="95" spans="1:12" s="10" customFormat="1" ht="12.75" customHeight="1" x14ac:dyDescent="0.2">
      <c r="A95" s="285" t="s">
        <v>30</v>
      </c>
      <c r="B95" s="286"/>
      <c r="C95" s="287"/>
      <c r="D95" s="6">
        <f>D94/K94</f>
        <v>0.22500000000000001</v>
      </c>
      <c r="E95" s="6">
        <f>E94/K94</f>
        <v>0</v>
      </c>
      <c r="F95" s="6">
        <f>F94/K94</f>
        <v>0.23749999999999999</v>
      </c>
      <c r="G95" s="68">
        <f>G94/K94</f>
        <v>0</v>
      </c>
      <c r="H95" s="68">
        <f>H94/K94</f>
        <v>0.125</v>
      </c>
      <c r="I95" s="68">
        <f>I94/K94</f>
        <v>0.1125</v>
      </c>
      <c r="J95" s="6">
        <f>J94/K94</f>
        <v>0.53749999999999998</v>
      </c>
      <c r="K95" s="6">
        <f t="shared" si="10"/>
        <v>1</v>
      </c>
      <c r="L95" s="7"/>
    </row>
    <row r="96" spans="1:12" s="51" customFormat="1" ht="15" customHeight="1" x14ac:dyDescent="0.2">
      <c r="A96" s="309" t="s">
        <v>101</v>
      </c>
      <c r="B96" s="310"/>
      <c r="C96" s="310"/>
      <c r="D96" s="291"/>
      <c r="E96" s="291"/>
      <c r="F96" s="291"/>
      <c r="G96" s="291"/>
      <c r="H96" s="291"/>
      <c r="I96" s="291"/>
      <c r="J96" s="291"/>
      <c r="K96" s="292"/>
      <c r="L96" s="8">
        <v>6</v>
      </c>
    </row>
    <row r="97" spans="1:12" ht="15" customHeight="1" x14ac:dyDescent="0.25">
      <c r="A97" s="293" t="s">
        <v>76</v>
      </c>
      <c r="B97" s="294"/>
      <c r="C97" s="294"/>
      <c r="D97" s="295" t="s">
        <v>77</v>
      </c>
      <c r="E97" s="295"/>
      <c r="F97" s="295"/>
      <c r="G97" s="295"/>
      <c r="H97" s="295"/>
      <c r="I97" s="295"/>
      <c r="J97" s="295"/>
      <c r="K97" s="296"/>
      <c r="L97" s="8">
        <v>8</v>
      </c>
    </row>
    <row r="98" spans="1:12" x14ac:dyDescent="0.25">
      <c r="A98" s="90">
        <v>7320</v>
      </c>
      <c r="B98" s="91" t="s">
        <v>107</v>
      </c>
      <c r="C98" s="90" t="s">
        <v>108</v>
      </c>
      <c r="D98" s="92">
        <v>30</v>
      </c>
      <c r="E98" s="92" t="s">
        <v>18</v>
      </c>
      <c r="F98" s="92">
        <v>20</v>
      </c>
      <c r="G98" s="93">
        <v>20</v>
      </c>
      <c r="H98" s="93" t="s">
        <v>18</v>
      </c>
      <c r="I98" s="93" t="s">
        <v>18</v>
      </c>
      <c r="J98" s="92">
        <v>50</v>
      </c>
      <c r="K98" s="92">
        <f>SUM(D98,E98,F98,J98)</f>
        <v>100</v>
      </c>
      <c r="L98" s="92">
        <v>4</v>
      </c>
    </row>
    <row r="99" spans="1:12" x14ac:dyDescent="0.25">
      <c r="A99" s="90">
        <v>7404</v>
      </c>
      <c r="B99" s="91" t="s">
        <v>102</v>
      </c>
      <c r="C99" s="90" t="s">
        <v>103</v>
      </c>
      <c r="D99" s="92">
        <v>30</v>
      </c>
      <c r="E99" s="92" t="s">
        <v>18</v>
      </c>
      <c r="F99" s="92">
        <v>20</v>
      </c>
      <c r="G99" s="93">
        <v>20</v>
      </c>
      <c r="H99" s="93" t="s">
        <v>18</v>
      </c>
      <c r="I99" s="93" t="s">
        <v>18</v>
      </c>
      <c r="J99" s="92">
        <v>50</v>
      </c>
      <c r="K99" s="92">
        <f>SUM(D99,E99,F99,J99)</f>
        <v>100</v>
      </c>
      <c r="L99" s="92">
        <v>4</v>
      </c>
    </row>
    <row r="100" spans="1:12" x14ac:dyDescent="0.25">
      <c r="A100" s="90">
        <v>7165</v>
      </c>
      <c r="B100" s="91" t="s">
        <v>104</v>
      </c>
      <c r="C100" s="90" t="s">
        <v>105</v>
      </c>
      <c r="D100" s="92">
        <v>30</v>
      </c>
      <c r="E100" s="92" t="s">
        <v>18</v>
      </c>
      <c r="F100" s="92">
        <v>20</v>
      </c>
      <c r="G100" s="93">
        <v>20</v>
      </c>
      <c r="H100" s="93" t="s">
        <v>18</v>
      </c>
      <c r="I100" s="93" t="s">
        <v>18</v>
      </c>
      <c r="J100" s="92">
        <v>50</v>
      </c>
      <c r="K100" s="92">
        <f>SUM(D100,E100,F100,J100)</f>
        <v>100</v>
      </c>
      <c r="L100" s="92">
        <v>4</v>
      </c>
    </row>
    <row r="101" spans="1:12" x14ac:dyDescent="0.25">
      <c r="A101" s="90">
        <v>7107</v>
      </c>
      <c r="B101" s="91" t="s">
        <v>106</v>
      </c>
      <c r="C101" s="90" t="s">
        <v>81</v>
      </c>
      <c r="D101" s="92">
        <v>30</v>
      </c>
      <c r="E101" s="92" t="s">
        <v>18</v>
      </c>
      <c r="F101" s="92">
        <v>20</v>
      </c>
      <c r="G101" s="93" t="s">
        <v>18</v>
      </c>
      <c r="H101" s="93">
        <v>20</v>
      </c>
      <c r="I101" s="93" t="s">
        <v>18</v>
      </c>
      <c r="J101" s="92">
        <v>50</v>
      </c>
      <c r="K101" s="92">
        <f>SUM(D101,E101,F101,J101)</f>
        <v>100</v>
      </c>
      <c r="L101" s="92">
        <v>4</v>
      </c>
    </row>
    <row r="102" spans="1:12" ht="15" customHeight="1" x14ac:dyDescent="0.25">
      <c r="A102" s="393" t="s">
        <v>88</v>
      </c>
      <c r="B102" s="394"/>
      <c r="C102" s="394"/>
      <c r="D102" s="394"/>
      <c r="E102" s="394"/>
      <c r="F102" s="394"/>
      <c r="G102" s="394"/>
      <c r="H102" s="394"/>
      <c r="I102" s="394"/>
      <c r="J102" s="394"/>
      <c r="K102" s="395"/>
      <c r="L102" s="15">
        <v>30</v>
      </c>
    </row>
    <row r="103" spans="1:12" ht="15" customHeight="1" x14ac:dyDescent="0.25">
      <c r="A103" s="297" t="s">
        <v>89</v>
      </c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9"/>
    </row>
    <row r="104" spans="1:12" ht="15" customHeight="1" x14ac:dyDescent="0.25">
      <c r="A104" s="303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5"/>
    </row>
    <row r="105" spans="1:12" s="10" customFormat="1" ht="24" customHeight="1" x14ac:dyDescent="0.2">
      <c r="A105" s="306" t="s">
        <v>110</v>
      </c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8"/>
    </row>
    <row r="106" spans="1:12" x14ac:dyDescent="0.25">
      <c r="A106" s="1"/>
      <c r="B106" s="1"/>
      <c r="C106" s="1"/>
      <c r="D106" s="1"/>
      <c r="E106" s="1"/>
      <c r="F106" s="1"/>
      <c r="G106" s="71"/>
      <c r="H106" s="71"/>
      <c r="I106" s="7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71"/>
      <c r="H107" s="71"/>
      <c r="I107" s="7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71"/>
      <c r="H108" s="71"/>
      <c r="I108" s="7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71"/>
      <c r="H109" s="71"/>
      <c r="I109" s="7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71"/>
      <c r="H110" s="71"/>
      <c r="I110" s="7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71"/>
      <c r="H111" s="71"/>
      <c r="I111" s="7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71"/>
      <c r="H112" s="71"/>
      <c r="I112" s="71"/>
      <c r="J112" s="1"/>
      <c r="K112" s="1"/>
      <c r="L112" s="1"/>
    </row>
    <row r="113" spans="1:12" s="10" customFormat="1" ht="12.75" x14ac:dyDescent="0.2">
      <c r="G113" s="87"/>
      <c r="H113" s="87"/>
      <c r="I113" s="87"/>
    </row>
    <row r="114" spans="1:12" s="51" customFormat="1" ht="11.25" x14ac:dyDescent="0.2">
      <c r="G114" s="85"/>
      <c r="H114" s="85"/>
      <c r="I114" s="85"/>
    </row>
    <row r="115" spans="1:12" s="51" customFormat="1" ht="11.25" x14ac:dyDescent="0.2">
      <c r="G115" s="85"/>
      <c r="H115" s="85"/>
      <c r="I115" s="85"/>
    </row>
    <row r="116" spans="1:12" s="51" customFormat="1" ht="11.25" x14ac:dyDescent="0.2">
      <c r="G116" s="85"/>
      <c r="H116" s="85"/>
      <c r="I116" s="85"/>
    </row>
    <row r="117" spans="1:12" s="10" customFormat="1" ht="12.75" x14ac:dyDescent="0.2">
      <c r="G117" s="87"/>
      <c r="H117" s="87"/>
      <c r="I117" s="87"/>
    </row>
    <row r="118" spans="1:12" s="10" customFormat="1" ht="12.75" x14ac:dyDescent="0.2">
      <c r="A118" s="53"/>
      <c r="B118" s="57"/>
      <c r="C118" s="53"/>
      <c r="D118" s="9"/>
      <c r="E118" s="9"/>
      <c r="F118" s="9"/>
      <c r="G118" s="70"/>
      <c r="H118" s="70"/>
      <c r="I118" s="70"/>
      <c r="J118" s="9"/>
      <c r="K118" s="9"/>
      <c r="L118" s="9"/>
    </row>
    <row r="129" spans="1:12" s="10" customFormat="1" ht="12.75" x14ac:dyDescent="0.2">
      <c r="A129" s="53"/>
      <c r="B129" s="57"/>
      <c r="C129" s="53"/>
      <c r="D129" s="9"/>
      <c r="E129" s="9"/>
      <c r="F129" s="9"/>
      <c r="G129" s="70"/>
      <c r="H129" s="70"/>
      <c r="I129" s="70"/>
      <c r="J129" s="9"/>
      <c r="K129" s="9"/>
      <c r="L129" s="9"/>
    </row>
    <row r="130" spans="1:12" s="10" customFormat="1" ht="12.75" x14ac:dyDescent="0.2">
      <c r="A130" s="53"/>
      <c r="B130" s="57"/>
      <c r="C130" s="53"/>
      <c r="D130" s="9"/>
      <c r="E130" s="9"/>
      <c r="F130" s="9"/>
      <c r="G130" s="70"/>
      <c r="H130" s="70"/>
      <c r="I130" s="70"/>
      <c r="J130" s="9"/>
      <c r="K130" s="9"/>
      <c r="L130" s="9"/>
    </row>
    <row r="138" spans="1:12" s="10" customFormat="1" ht="12.75" x14ac:dyDescent="0.2">
      <c r="A138" s="53"/>
      <c r="B138" s="57"/>
      <c r="C138" s="53"/>
      <c r="D138" s="9"/>
      <c r="E138" s="9"/>
      <c r="F138" s="9"/>
      <c r="G138" s="70"/>
      <c r="H138" s="70"/>
      <c r="I138" s="70"/>
      <c r="J138" s="9"/>
      <c r="K138" s="9"/>
      <c r="L138" s="9"/>
    </row>
    <row r="141" spans="1:12" s="10" customFormat="1" ht="12.75" x14ac:dyDescent="0.2">
      <c r="A141" s="53"/>
      <c r="B141" s="57"/>
      <c r="C141" s="53"/>
      <c r="D141" s="9"/>
      <c r="E141" s="9"/>
      <c r="F141" s="9"/>
      <c r="G141" s="70"/>
      <c r="H141" s="70"/>
      <c r="I141" s="70"/>
      <c r="J141" s="9"/>
      <c r="K141" s="9"/>
      <c r="L141" s="9"/>
    </row>
    <row r="142" spans="1:12" s="10" customFormat="1" ht="12.75" x14ac:dyDescent="0.2">
      <c r="A142" s="53"/>
      <c r="B142" s="57"/>
      <c r="C142" s="53"/>
      <c r="D142" s="9"/>
      <c r="E142" s="9"/>
      <c r="F142" s="9"/>
      <c r="G142" s="70"/>
      <c r="H142" s="70"/>
      <c r="I142" s="70"/>
      <c r="J142" s="9"/>
      <c r="K142" s="9"/>
      <c r="L142" s="9"/>
    </row>
  </sheetData>
  <mergeCells count="87">
    <mergeCell ref="A105:L105"/>
    <mergeCell ref="A94:C94"/>
    <mergeCell ref="A95:C95"/>
    <mergeCell ref="A97:C97"/>
    <mergeCell ref="D97:K97"/>
    <mergeCell ref="A102:K102"/>
    <mergeCell ref="A103:L103"/>
    <mergeCell ref="A104:L104"/>
    <mergeCell ref="A96:C96"/>
    <mergeCell ref="D96:K96"/>
    <mergeCell ref="A85:L85"/>
    <mergeCell ref="A86:L86"/>
    <mergeCell ref="A87:L87"/>
    <mergeCell ref="A88:A89"/>
    <mergeCell ref="B88:B89"/>
    <mergeCell ref="C88:C89"/>
    <mergeCell ref="D88:I88"/>
    <mergeCell ref="J88:J89"/>
    <mergeCell ref="K88:K89"/>
    <mergeCell ref="L88:L89"/>
    <mergeCell ref="A84:L84"/>
    <mergeCell ref="D61:I61"/>
    <mergeCell ref="J61:J62"/>
    <mergeCell ref="A67:C67"/>
    <mergeCell ref="A68:C68"/>
    <mergeCell ref="A69:C69"/>
    <mergeCell ref="D69:K69"/>
    <mergeCell ref="A70:C70"/>
    <mergeCell ref="A74:C74"/>
    <mergeCell ref="A78:C78"/>
    <mergeCell ref="K61:K62"/>
    <mergeCell ref="A83:L83"/>
    <mergeCell ref="L61:L62"/>
    <mergeCell ref="A47:L47"/>
    <mergeCell ref="A48:L48"/>
    <mergeCell ref="C17:C18"/>
    <mergeCell ref="D17:I17"/>
    <mergeCell ref="J17:J18"/>
    <mergeCell ref="A26:C26"/>
    <mergeCell ref="A27:C27"/>
    <mergeCell ref="A28:L28"/>
    <mergeCell ref="A29:L29"/>
    <mergeCell ref="A30:A31"/>
    <mergeCell ref="B30:B31"/>
    <mergeCell ref="A37:C37"/>
    <mergeCell ref="L30:L31"/>
    <mergeCell ref="B17:B18"/>
    <mergeCell ref="A1:L1"/>
    <mergeCell ref="A2:L2"/>
    <mergeCell ref="A3:L3"/>
    <mergeCell ref="A4:L4"/>
    <mergeCell ref="A5:A6"/>
    <mergeCell ref="B5:B6"/>
    <mergeCell ref="C5:C6"/>
    <mergeCell ref="D5:I5"/>
    <mergeCell ref="A13:C13"/>
    <mergeCell ref="A14:C14"/>
    <mergeCell ref="A15:L15"/>
    <mergeCell ref="A49:A50"/>
    <mergeCell ref="A82:K82"/>
    <mergeCell ref="A57:C57"/>
    <mergeCell ref="A58:C58"/>
    <mergeCell ref="A60:L60"/>
    <mergeCell ref="A61:A62"/>
    <mergeCell ref="B61:B62"/>
    <mergeCell ref="C61:C62"/>
    <mergeCell ref="B49:B50"/>
    <mergeCell ref="C49:C50"/>
    <mergeCell ref="D49:I49"/>
    <mergeCell ref="J49:J50"/>
    <mergeCell ref="K49:K50"/>
    <mergeCell ref="L49:L50"/>
    <mergeCell ref="J5:J6"/>
    <mergeCell ref="A38:C38"/>
    <mergeCell ref="A39:C39"/>
    <mergeCell ref="D39:K39"/>
    <mergeCell ref="A46:L46"/>
    <mergeCell ref="K5:K6"/>
    <mergeCell ref="L5:L6"/>
    <mergeCell ref="K17:K18"/>
    <mergeCell ref="L17:L18"/>
    <mergeCell ref="C30:C31"/>
    <mergeCell ref="D30:I30"/>
    <mergeCell ref="J30:J31"/>
    <mergeCell ref="K30:K31"/>
    <mergeCell ref="A16:L16"/>
    <mergeCell ref="A17:A18"/>
  </mergeCells>
  <pageMargins left="0.39370078740157483" right="0.39370078740157483" top="0.59055118110236227" bottom="0.39370078740157483" header="0.31496062992125984" footer="0.31496062992125984"/>
  <pageSetup paperSize="9" scale="48" pageOrder="overThenDown" orientation="portrait" r:id="rId1"/>
  <headerFooter>
    <oddHeader>&amp;A</oddHeader>
    <oddFooter>Stran &amp;P od &amp;N</oddFooter>
  </headerFooter>
  <rowBreaks count="2" manualBreakCount="2">
    <brk id="28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8E49-99A1-480D-84DD-0425A18EE407}">
  <sheetPr>
    <pageSetUpPr fitToPage="1"/>
  </sheetPr>
  <dimension ref="A2:L109"/>
  <sheetViews>
    <sheetView topLeftCell="A81" zoomScale="80" zoomScaleNormal="80" workbookViewId="0">
      <selection activeCell="A62" sqref="A62:L109"/>
    </sheetView>
  </sheetViews>
  <sheetFormatPr defaultRowHeight="15" x14ac:dyDescent="0.25"/>
  <cols>
    <col min="2" max="2" width="27.42578125" customWidth="1"/>
    <col min="3" max="3" width="14.8554687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231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27" customHeight="1" x14ac:dyDescent="0.25">
      <c r="A7" s="337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18.75" customHeight="1" x14ac:dyDescent="0.25">
      <c r="A8" s="111">
        <v>7352</v>
      </c>
      <c r="B8" s="110" t="s">
        <v>16</v>
      </c>
      <c r="C8" s="111" t="s">
        <v>17</v>
      </c>
      <c r="D8" s="112">
        <v>40</v>
      </c>
      <c r="E8" s="112" t="s">
        <v>18</v>
      </c>
      <c r="F8" s="112">
        <v>30</v>
      </c>
      <c r="G8" s="113" t="s">
        <v>18</v>
      </c>
      <c r="H8" s="113">
        <v>30</v>
      </c>
      <c r="I8" s="113" t="s">
        <v>18</v>
      </c>
      <c r="J8" s="112">
        <v>55</v>
      </c>
      <c r="K8" s="112">
        <f t="shared" ref="K8:K15" si="0">SUM(D8,E8,F8,J8)</f>
        <v>125</v>
      </c>
      <c r="L8" s="112">
        <v>5</v>
      </c>
    </row>
    <row r="9" spans="1:12" ht="18.75" customHeight="1" x14ac:dyDescent="0.25">
      <c r="A9" s="111">
        <v>7067</v>
      </c>
      <c r="B9" s="110" t="s">
        <v>19</v>
      </c>
      <c r="C9" s="111" t="s">
        <v>20</v>
      </c>
      <c r="D9" s="112">
        <v>40</v>
      </c>
      <c r="E9" s="112" t="s">
        <v>18</v>
      </c>
      <c r="F9" s="112">
        <v>30</v>
      </c>
      <c r="G9" s="113" t="s">
        <v>18</v>
      </c>
      <c r="H9" s="113">
        <v>30</v>
      </c>
      <c r="I9" s="113" t="s">
        <v>18</v>
      </c>
      <c r="J9" s="112">
        <v>55</v>
      </c>
      <c r="K9" s="112">
        <f t="shared" si="0"/>
        <v>125</v>
      </c>
      <c r="L9" s="112">
        <v>5</v>
      </c>
    </row>
    <row r="10" spans="1:12" ht="15.75" customHeight="1" x14ac:dyDescent="0.25">
      <c r="A10" s="111">
        <v>7344</v>
      </c>
      <c r="B10" s="110" t="s">
        <v>23</v>
      </c>
      <c r="C10" s="111" t="s">
        <v>24</v>
      </c>
      <c r="D10" s="112">
        <v>40</v>
      </c>
      <c r="E10" s="112" t="s">
        <v>18</v>
      </c>
      <c r="F10" s="112">
        <v>30</v>
      </c>
      <c r="G10" s="113" t="s">
        <v>18</v>
      </c>
      <c r="H10" s="113">
        <v>20</v>
      </c>
      <c r="I10" s="113">
        <v>10</v>
      </c>
      <c r="J10" s="112">
        <v>55</v>
      </c>
      <c r="K10" s="112">
        <f t="shared" si="0"/>
        <v>125</v>
      </c>
      <c r="L10" s="112">
        <v>5</v>
      </c>
    </row>
    <row r="11" spans="1:12" ht="15.75" x14ac:dyDescent="0.25">
      <c r="A11" s="111">
        <v>7339</v>
      </c>
      <c r="B11" s="110" t="s">
        <v>21</v>
      </c>
      <c r="C11" s="111" t="s">
        <v>22</v>
      </c>
      <c r="D11" s="112">
        <v>40</v>
      </c>
      <c r="E11" s="112" t="s">
        <v>18</v>
      </c>
      <c r="F11" s="112">
        <v>30</v>
      </c>
      <c r="G11" s="113">
        <v>4</v>
      </c>
      <c r="H11" s="113">
        <v>26</v>
      </c>
      <c r="I11" s="113" t="s">
        <v>18</v>
      </c>
      <c r="J11" s="112">
        <v>55</v>
      </c>
      <c r="K11" s="112">
        <f t="shared" si="0"/>
        <v>125</v>
      </c>
      <c r="L11" s="112">
        <v>5</v>
      </c>
    </row>
    <row r="12" spans="1:12" ht="16.5" customHeight="1" x14ac:dyDescent="0.25">
      <c r="A12" s="111">
        <v>7070</v>
      </c>
      <c r="B12" s="110" t="s">
        <v>25</v>
      </c>
      <c r="C12" s="111" t="s">
        <v>26</v>
      </c>
      <c r="D12" s="112">
        <v>40</v>
      </c>
      <c r="E12" s="112" t="s">
        <v>18</v>
      </c>
      <c r="F12" s="112">
        <v>30</v>
      </c>
      <c r="G12" s="113" t="s">
        <v>18</v>
      </c>
      <c r="H12" s="113">
        <v>30</v>
      </c>
      <c r="I12" s="113" t="s">
        <v>18</v>
      </c>
      <c r="J12" s="112">
        <v>55</v>
      </c>
      <c r="K12" s="112">
        <f t="shared" si="0"/>
        <v>125</v>
      </c>
      <c r="L12" s="112">
        <v>5</v>
      </c>
    </row>
    <row r="13" spans="1:12" ht="15" customHeight="1" x14ac:dyDescent="0.25">
      <c r="A13" s="135">
        <v>7409</v>
      </c>
      <c r="B13" s="136" t="s">
        <v>124</v>
      </c>
      <c r="C13" s="135" t="s">
        <v>120</v>
      </c>
      <c r="D13" s="137">
        <v>40</v>
      </c>
      <c r="E13" s="137" t="s">
        <v>18</v>
      </c>
      <c r="F13" s="137">
        <v>30</v>
      </c>
      <c r="G13" s="138" t="s">
        <v>18</v>
      </c>
      <c r="H13" s="138">
        <v>30</v>
      </c>
      <c r="I13" s="138" t="s">
        <v>18</v>
      </c>
      <c r="J13" s="137">
        <v>55</v>
      </c>
      <c r="K13" s="137">
        <f t="shared" si="0"/>
        <v>125</v>
      </c>
      <c r="L13" s="137">
        <v>5</v>
      </c>
    </row>
    <row r="14" spans="1:12" ht="15.75" x14ac:dyDescent="0.25">
      <c r="A14" s="332" t="s">
        <v>29</v>
      </c>
      <c r="B14" s="333"/>
      <c r="C14" s="334"/>
      <c r="D14" s="114">
        <f t="shared" ref="D14:J14" si="1">SUM(D8:D13)</f>
        <v>240</v>
      </c>
      <c r="E14" s="114">
        <f t="shared" si="1"/>
        <v>0</v>
      </c>
      <c r="F14" s="114">
        <f t="shared" si="1"/>
        <v>180</v>
      </c>
      <c r="G14" s="115">
        <f t="shared" si="1"/>
        <v>4</v>
      </c>
      <c r="H14" s="115">
        <f t="shared" si="1"/>
        <v>166</v>
      </c>
      <c r="I14" s="115">
        <f t="shared" si="1"/>
        <v>10</v>
      </c>
      <c r="J14" s="114">
        <f t="shared" si="1"/>
        <v>330</v>
      </c>
      <c r="K14" s="114">
        <f t="shared" si="0"/>
        <v>750</v>
      </c>
      <c r="L14" s="114">
        <f>SUM(L8:L13)</f>
        <v>30</v>
      </c>
    </row>
    <row r="15" spans="1:12" ht="15.75" x14ac:dyDescent="0.25">
      <c r="A15" s="332" t="s">
        <v>30</v>
      </c>
      <c r="B15" s="333"/>
      <c r="C15" s="334"/>
      <c r="D15" s="116">
        <f>D14/K14</f>
        <v>0.32</v>
      </c>
      <c r="E15" s="116">
        <f>E14/K14</f>
        <v>0</v>
      </c>
      <c r="F15" s="116">
        <f>F14/K14</f>
        <v>0.24</v>
      </c>
      <c r="G15" s="117">
        <f>G14/K14</f>
        <v>5.3333333333333332E-3</v>
      </c>
      <c r="H15" s="117">
        <f>H14/K14</f>
        <v>0.22133333333333333</v>
      </c>
      <c r="I15" s="117">
        <f>I14/K14</f>
        <v>1.3333333333333334E-2</v>
      </c>
      <c r="J15" s="116">
        <f>J14/K14</f>
        <v>0.44</v>
      </c>
      <c r="K15" s="116">
        <f t="shared" si="0"/>
        <v>1</v>
      </c>
      <c r="L15" s="118"/>
    </row>
    <row r="16" spans="1:12" ht="15.75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</row>
    <row r="17" spans="1:12" ht="15.75" x14ac:dyDescent="0.25">
      <c r="A17" s="329" t="s">
        <v>31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1"/>
    </row>
    <row r="18" spans="1:12" ht="15.75" x14ac:dyDescent="0.25">
      <c r="A18" s="336" t="s">
        <v>3</v>
      </c>
      <c r="B18" s="338" t="s">
        <v>4</v>
      </c>
      <c r="C18" s="338" t="s">
        <v>5</v>
      </c>
      <c r="D18" s="327" t="s">
        <v>6</v>
      </c>
      <c r="E18" s="327"/>
      <c r="F18" s="327"/>
      <c r="G18" s="327"/>
      <c r="H18" s="327"/>
      <c r="I18" s="327"/>
      <c r="J18" s="327" t="s">
        <v>7</v>
      </c>
      <c r="K18" s="327" t="s">
        <v>8</v>
      </c>
      <c r="L18" s="327" t="s">
        <v>9</v>
      </c>
    </row>
    <row r="19" spans="1:12" ht="15.75" x14ac:dyDescent="0.25">
      <c r="A19" s="337"/>
      <c r="B19" s="338"/>
      <c r="C19" s="338"/>
      <c r="D19" s="108" t="s">
        <v>10</v>
      </c>
      <c r="E19" s="108" t="s">
        <v>11</v>
      </c>
      <c r="F19" s="108" t="s">
        <v>12</v>
      </c>
      <c r="G19" s="109" t="s">
        <v>13</v>
      </c>
      <c r="H19" s="109" t="s">
        <v>14</v>
      </c>
      <c r="I19" s="109" t="s">
        <v>15</v>
      </c>
      <c r="J19" s="327"/>
      <c r="K19" s="327"/>
      <c r="L19" s="327"/>
    </row>
    <row r="20" spans="1:12" ht="17.25" customHeight="1" x14ac:dyDescent="0.25">
      <c r="A20" s="111">
        <v>7072</v>
      </c>
      <c r="B20" s="110" t="s">
        <v>34</v>
      </c>
      <c r="C20" s="111" t="s">
        <v>35</v>
      </c>
      <c r="D20" s="112">
        <v>40</v>
      </c>
      <c r="E20" s="112" t="s">
        <v>18</v>
      </c>
      <c r="F20" s="112">
        <v>30</v>
      </c>
      <c r="G20" s="113" t="s">
        <v>18</v>
      </c>
      <c r="H20" s="113">
        <v>25</v>
      </c>
      <c r="I20" s="113">
        <v>5</v>
      </c>
      <c r="J20" s="112">
        <v>80</v>
      </c>
      <c r="K20" s="112">
        <f t="shared" ref="K20:K28" si="2">SUM(D20,E20,F20,J20)</f>
        <v>150</v>
      </c>
      <c r="L20" s="112">
        <v>6</v>
      </c>
    </row>
    <row r="21" spans="1:12" ht="31.5" customHeight="1" x14ac:dyDescent="0.25">
      <c r="A21" s="111">
        <v>7410</v>
      </c>
      <c r="B21" s="110" t="s">
        <v>232</v>
      </c>
      <c r="C21" s="111" t="s">
        <v>26</v>
      </c>
      <c r="D21" s="112">
        <v>20</v>
      </c>
      <c r="E21" s="112" t="s">
        <v>18</v>
      </c>
      <c r="F21" s="112">
        <v>15</v>
      </c>
      <c r="G21" s="113">
        <v>15</v>
      </c>
      <c r="H21" s="113" t="s">
        <v>18</v>
      </c>
      <c r="I21" s="113" t="s">
        <v>18</v>
      </c>
      <c r="J21" s="112">
        <v>40</v>
      </c>
      <c r="K21" s="112">
        <f t="shared" si="2"/>
        <v>75</v>
      </c>
      <c r="L21" s="112">
        <v>3</v>
      </c>
    </row>
    <row r="22" spans="1:12" ht="32.25" customHeight="1" x14ac:dyDescent="0.25">
      <c r="A22" s="111">
        <v>7411</v>
      </c>
      <c r="B22" s="110" t="s">
        <v>233</v>
      </c>
      <c r="C22" s="111" t="s">
        <v>103</v>
      </c>
      <c r="D22" s="112">
        <v>20</v>
      </c>
      <c r="E22" s="112" t="s">
        <v>18</v>
      </c>
      <c r="F22" s="112">
        <v>15</v>
      </c>
      <c r="G22" s="113">
        <v>15</v>
      </c>
      <c r="H22" s="113" t="s">
        <v>18</v>
      </c>
      <c r="I22" s="113" t="s">
        <v>18</v>
      </c>
      <c r="J22" s="112">
        <v>40</v>
      </c>
      <c r="K22" s="112">
        <f t="shared" si="2"/>
        <v>75</v>
      </c>
      <c r="L22" s="112">
        <v>3</v>
      </c>
    </row>
    <row r="23" spans="1:12" ht="31.5" customHeight="1" x14ac:dyDescent="0.25">
      <c r="A23" s="111">
        <v>7237</v>
      </c>
      <c r="B23" s="110" t="s">
        <v>234</v>
      </c>
      <c r="C23" s="111" t="s">
        <v>37</v>
      </c>
      <c r="D23" s="112">
        <v>40</v>
      </c>
      <c r="E23" s="112" t="s">
        <v>18</v>
      </c>
      <c r="F23" s="112">
        <v>20</v>
      </c>
      <c r="G23" s="113" t="s">
        <v>18</v>
      </c>
      <c r="H23" s="113">
        <v>20</v>
      </c>
      <c r="I23" s="113" t="s">
        <v>18</v>
      </c>
      <c r="J23" s="112">
        <v>65</v>
      </c>
      <c r="K23" s="112">
        <f t="shared" si="2"/>
        <v>125</v>
      </c>
      <c r="L23" s="112">
        <v>5</v>
      </c>
    </row>
    <row r="24" spans="1:12" ht="30" customHeight="1" x14ac:dyDescent="0.25">
      <c r="A24" s="111">
        <v>7337</v>
      </c>
      <c r="B24" s="110" t="s">
        <v>235</v>
      </c>
      <c r="C24" s="111" t="s">
        <v>139</v>
      </c>
      <c r="D24" s="112">
        <v>40</v>
      </c>
      <c r="E24" s="112" t="s">
        <v>18</v>
      </c>
      <c r="F24" s="112">
        <v>30</v>
      </c>
      <c r="G24" s="113">
        <v>15</v>
      </c>
      <c r="H24" s="113" t="s">
        <v>18</v>
      </c>
      <c r="I24" s="113">
        <v>15</v>
      </c>
      <c r="J24" s="112">
        <v>80</v>
      </c>
      <c r="K24" s="112">
        <f t="shared" si="2"/>
        <v>150</v>
      </c>
      <c r="L24" s="112">
        <v>6</v>
      </c>
    </row>
    <row r="25" spans="1:12" ht="29.25" customHeight="1" x14ac:dyDescent="0.25">
      <c r="A25" s="122" t="s">
        <v>236</v>
      </c>
      <c r="B25" s="123" t="s">
        <v>39</v>
      </c>
      <c r="C25" s="122" t="s">
        <v>40</v>
      </c>
      <c r="D25" s="124">
        <v>30</v>
      </c>
      <c r="E25" s="124" t="s">
        <v>18</v>
      </c>
      <c r="F25" s="124">
        <v>20</v>
      </c>
      <c r="G25" s="124">
        <v>20</v>
      </c>
      <c r="H25" s="124" t="s">
        <v>18</v>
      </c>
      <c r="I25" s="124" t="s">
        <v>18</v>
      </c>
      <c r="J25" s="124">
        <v>50</v>
      </c>
      <c r="K25" s="124">
        <f t="shared" si="2"/>
        <v>100</v>
      </c>
      <c r="L25" s="124">
        <v>4</v>
      </c>
    </row>
    <row r="26" spans="1:12" ht="29.25" customHeight="1" x14ac:dyDescent="0.25">
      <c r="A26" s="111">
        <v>7412</v>
      </c>
      <c r="B26" s="110" t="s">
        <v>237</v>
      </c>
      <c r="C26" s="111" t="s">
        <v>238</v>
      </c>
      <c r="D26" s="112" t="s">
        <v>98</v>
      </c>
      <c r="E26" s="112" t="s">
        <v>18</v>
      </c>
      <c r="F26" s="112" t="s">
        <v>98</v>
      </c>
      <c r="G26" s="113" t="s">
        <v>98</v>
      </c>
      <c r="H26" s="113" t="s">
        <v>18</v>
      </c>
      <c r="I26" s="113" t="s">
        <v>18</v>
      </c>
      <c r="J26" s="112">
        <v>75</v>
      </c>
      <c r="K26" s="112">
        <f t="shared" si="2"/>
        <v>75</v>
      </c>
      <c r="L26" s="112">
        <v>3</v>
      </c>
    </row>
    <row r="27" spans="1:12" ht="15.75" x14ac:dyDescent="0.25">
      <c r="A27" s="332" t="s">
        <v>29</v>
      </c>
      <c r="B27" s="333"/>
      <c r="C27" s="334"/>
      <c r="D27" s="114">
        <f t="shared" ref="D27:J27" si="3">SUM(D20:D26)</f>
        <v>190</v>
      </c>
      <c r="E27" s="114">
        <f t="shared" si="3"/>
        <v>0</v>
      </c>
      <c r="F27" s="114">
        <f t="shared" si="3"/>
        <v>130</v>
      </c>
      <c r="G27" s="115">
        <f t="shared" si="3"/>
        <v>65</v>
      </c>
      <c r="H27" s="115">
        <f t="shared" si="3"/>
        <v>45</v>
      </c>
      <c r="I27" s="115">
        <f t="shared" si="3"/>
        <v>20</v>
      </c>
      <c r="J27" s="114">
        <f t="shared" si="3"/>
        <v>430</v>
      </c>
      <c r="K27" s="114">
        <f t="shared" si="2"/>
        <v>750</v>
      </c>
      <c r="L27" s="114">
        <f>SUM(L20:L26)</f>
        <v>30</v>
      </c>
    </row>
    <row r="28" spans="1:12" ht="15.75" x14ac:dyDescent="0.25">
      <c r="A28" s="332" t="s">
        <v>30</v>
      </c>
      <c r="B28" s="333"/>
      <c r="C28" s="334"/>
      <c r="D28" s="116">
        <f>D27/K27</f>
        <v>0.25333333333333335</v>
      </c>
      <c r="E28" s="116">
        <f>E27/K27</f>
        <v>0</v>
      </c>
      <c r="F28" s="116">
        <f>F27/K27</f>
        <v>0.17333333333333334</v>
      </c>
      <c r="G28" s="117">
        <f>G27/K27</f>
        <v>8.666666666666667E-2</v>
      </c>
      <c r="H28" s="117">
        <f>H27/K27</f>
        <v>0.06</v>
      </c>
      <c r="I28" s="117">
        <f>I27/K27</f>
        <v>2.6666666666666668E-2</v>
      </c>
      <c r="J28" s="116">
        <f>J27/K27</f>
        <v>0.57333333333333336</v>
      </c>
      <c r="K28" s="116">
        <f t="shared" si="2"/>
        <v>1</v>
      </c>
      <c r="L28" s="118"/>
    </row>
    <row r="29" spans="1:12" ht="15.75" x14ac:dyDescent="0.25">
      <c r="A29" s="273" t="s">
        <v>520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</row>
    <row r="30" spans="1:12" ht="15.75" x14ac:dyDescent="0.25">
      <c r="A30" s="274" t="s">
        <v>231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6"/>
    </row>
    <row r="31" spans="1:12" ht="15.75" x14ac:dyDescent="0.25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  <row r="32" spans="1:12" ht="15.75" x14ac:dyDescent="0.25">
      <c r="A32" s="329" t="s">
        <v>47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1"/>
    </row>
    <row r="33" spans="1:12" ht="18" customHeight="1" x14ac:dyDescent="0.25">
      <c r="A33" s="336" t="s">
        <v>3</v>
      </c>
      <c r="B33" s="338" t="s">
        <v>4</v>
      </c>
      <c r="C33" s="338" t="s">
        <v>5</v>
      </c>
      <c r="D33" s="327" t="s">
        <v>6</v>
      </c>
      <c r="E33" s="327"/>
      <c r="F33" s="327"/>
      <c r="G33" s="327"/>
      <c r="H33" s="327"/>
      <c r="I33" s="327"/>
      <c r="J33" s="327" t="s">
        <v>7</v>
      </c>
      <c r="K33" s="327" t="s">
        <v>8</v>
      </c>
      <c r="L33" s="327" t="s">
        <v>9</v>
      </c>
    </row>
    <row r="34" spans="1:12" ht="17.25" customHeight="1" x14ac:dyDescent="0.25">
      <c r="A34" s="337"/>
      <c r="B34" s="338"/>
      <c r="C34" s="338"/>
      <c r="D34" s="108" t="s">
        <v>10</v>
      </c>
      <c r="E34" s="108" t="s">
        <v>11</v>
      </c>
      <c r="F34" s="108" t="s">
        <v>12</v>
      </c>
      <c r="G34" s="109" t="s">
        <v>13</v>
      </c>
      <c r="H34" s="109" t="s">
        <v>14</v>
      </c>
      <c r="I34" s="109" t="s">
        <v>15</v>
      </c>
      <c r="J34" s="327"/>
      <c r="K34" s="327"/>
      <c r="L34" s="327"/>
    </row>
    <row r="35" spans="1:12" ht="16.5" customHeight="1" x14ac:dyDescent="0.25">
      <c r="A35" s="111">
        <v>7248</v>
      </c>
      <c r="B35" s="110" t="s">
        <v>161</v>
      </c>
      <c r="C35" s="111" t="s">
        <v>135</v>
      </c>
      <c r="D35" s="112">
        <v>30</v>
      </c>
      <c r="E35" s="112" t="s">
        <v>18</v>
      </c>
      <c r="F35" s="112">
        <v>15</v>
      </c>
      <c r="G35" s="113" t="s">
        <v>18</v>
      </c>
      <c r="H35" s="113">
        <v>15</v>
      </c>
      <c r="I35" s="113" t="s">
        <v>18</v>
      </c>
      <c r="J35" s="112">
        <v>55</v>
      </c>
      <c r="K35" s="112">
        <f t="shared" ref="K35:K41" si="4">SUM(D35,E35,F35,J35)</f>
        <v>100</v>
      </c>
      <c r="L35" s="112">
        <v>4</v>
      </c>
    </row>
    <row r="36" spans="1:12" ht="17.25" customHeight="1" x14ac:dyDescent="0.25">
      <c r="A36" s="111">
        <v>7249</v>
      </c>
      <c r="B36" s="110" t="s">
        <v>239</v>
      </c>
      <c r="C36" s="111" t="s">
        <v>42</v>
      </c>
      <c r="D36" s="112">
        <v>30</v>
      </c>
      <c r="E36" s="112" t="s">
        <v>18</v>
      </c>
      <c r="F36" s="112">
        <v>15</v>
      </c>
      <c r="G36" s="113" t="s">
        <v>18</v>
      </c>
      <c r="H36" s="113">
        <v>15</v>
      </c>
      <c r="I36" s="113" t="s">
        <v>18</v>
      </c>
      <c r="J36" s="112">
        <v>55</v>
      </c>
      <c r="K36" s="112">
        <f t="shared" si="4"/>
        <v>100</v>
      </c>
      <c r="L36" s="112">
        <v>4</v>
      </c>
    </row>
    <row r="37" spans="1:12" ht="15.75" customHeight="1" x14ac:dyDescent="0.25">
      <c r="A37" s="111">
        <v>7128</v>
      </c>
      <c r="B37" s="110" t="s">
        <v>150</v>
      </c>
      <c r="C37" s="111" t="s">
        <v>151</v>
      </c>
      <c r="D37" s="112">
        <v>35</v>
      </c>
      <c r="E37" s="112" t="s">
        <v>18</v>
      </c>
      <c r="F37" s="112">
        <v>25</v>
      </c>
      <c r="G37" s="113" t="s">
        <v>18</v>
      </c>
      <c r="H37" s="113">
        <v>25</v>
      </c>
      <c r="I37" s="113" t="s">
        <v>18</v>
      </c>
      <c r="J37" s="112">
        <v>65</v>
      </c>
      <c r="K37" s="112">
        <f t="shared" si="4"/>
        <v>125</v>
      </c>
      <c r="L37" s="112">
        <v>5</v>
      </c>
    </row>
    <row r="38" spans="1:12" ht="15.75" x14ac:dyDescent="0.25">
      <c r="A38" s="111">
        <v>7243</v>
      </c>
      <c r="B38" s="110" t="s">
        <v>240</v>
      </c>
      <c r="C38" s="111" t="s">
        <v>116</v>
      </c>
      <c r="D38" s="112">
        <v>30</v>
      </c>
      <c r="E38" s="112" t="s">
        <v>18</v>
      </c>
      <c r="F38" s="112">
        <v>15</v>
      </c>
      <c r="G38" s="113" t="s">
        <v>18</v>
      </c>
      <c r="H38" s="113">
        <v>15</v>
      </c>
      <c r="I38" s="113" t="s">
        <v>18</v>
      </c>
      <c r="J38" s="112">
        <v>55</v>
      </c>
      <c r="K38" s="112">
        <f t="shared" si="4"/>
        <v>100</v>
      </c>
      <c r="L38" s="112">
        <v>4</v>
      </c>
    </row>
    <row r="39" spans="1:12" ht="15.75" x14ac:dyDescent="0.25">
      <c r="A39" s="111">
        <v>7130</v>
      </c>
      <c r="B39" s="110" t="s">
        <v>156</v>
      </c>
      <c r="C39" s="111" t="s">
        <v>145</v>
      </c>
      <c r="D39" s="112">
        <v>35</v>
      </c>
      <c r="E39" s="112" t="s">
        <v>18</v>
      </c>
      <c r="F39" s="112">
        <v>25</v>
      </c>
      <c r="G39" s="113">
        <v>10</v>
      </c>
      <c r="H39" s="113">
        <v>10</v>
      </c>
      <c r="I39" s="113">
        <v>5</v>
      </c>
      <c r="J39" s="112">
        <v>65</v>
      </c>
      <c r="K39" s="112">
        <f t="shared" si="4"/>
        <v>125</v>
      </c>
      <c r="L39" s="112">
        <v>5</v>
      </c>
    </row>
    <row r="40" spans="1:12" ht="15.75" x14ac:dyDescent="0.25">
      <c r="A40" s="332" t="s">
        <v>29</v>
      </c>
      <c r="B40" s="333"/>
      <c r="C40" s="334"/>
      <c r="D40" s="114">
        <f t="shared" ref="D40:J40" si="5">SUM(D35:D39)</f>
        <v>160</v>
      </c>
      <c r="E40" s="114">
        <f t="shared" si="5"/>
        <v>0</v>
      </c>
      <c r="F40" s="114">
        <f t="shared" si="5"/>
        <v>95</v>
      </c>
      <c r="G40" s="115">
        <f t="shared" si="5"/>
        <v>10</v>
      </c>
      <c r="H40" s="115">
        <f t="shared" si="5"/>
        <v>80</v>
      </c>
      <c r="I40" s="115">
        <f t="shared" si="5"/>
        <v>5</v>
      </c>
      <c r="J40" s="114">
        <f t="shared" si="5"/>
        <v>295</v>
      </c>
      <c r="K40" s="114">
        <f t="shared" si="4"/>
        <v>550</v>
      </c>
      <c r="L40" s="114">
        <f>SUM(L35:L39)</f>
        <v>22</v>
      </c>
    </row>
    <row r="41" spans="1:12" ht="19.5" customHeight="1" x14ac:dyDescent="0.25">
      <c r="A41" s="332" t="s">
        <v>30</v>
      </c>
      <c r="B41" s="333"/>
      <c r="C41" s="334"/>
      <c r="D41" s="116">
        <f>D40/K40</f>
        <v>0.29090909090909089</v>
      </c>
      <c r="E41" s="116">
        <f>E40/K40</f>
        <v>0</v>
      </c>
      <c r="F41" s="116">
        <f>F40/K40</f>
        <v>0.17272727272727273</v>
      </c>
      <c r="G41" s="117">
        <f>G40/K40</f>
        <v>1.8181818181818181E-2</v>
      </c>
      <c r="H41" s="117">
        <f>H40/K40</f>
        <v>0.14545454545454545</v>
      </c>
      <c r="I41" s="117">
        <f>I40/K40</f>
        <v>9.0909090909090905E-3</v>
      </c>
      <c r="J41" s="116">
        <f>J40/K40</f>
        <v>0.53636363636363638</v>
      </c>
      <c r="K41" s="116">
        <f t="shared" si="4"/>
        <v>1</v>
      </c>
      <c r="L41" s="118"/>
    </row>
    <row r="42" spans="1:12" ht="29.25" customHeight="1" x14ac:dyDescent="0.25">
      <c r="A42" s="342" t="s">
        <v>76</v>
      </c>
      <c r="B42" s="343"/>
      <c r="C42" s="343"/>
      <c r="D42" s="344" t="s">
        <v>77</v>
      </c>
      <c r="E42" s="344"/>
      <c r="F42" s="344"/>
      <c r="G42" s="344"/>
      <c r="H42" s="344"/>
      <c r="I42" s="344"/>
      <c r="J42" s="344"/>
      <c r="K42" s="345"/>
      <c r="L42" s="121">
        <f>30-L40</f>
        <v>8</v>
      </c>
    </row>
    <row r="43" spans="1:12" ht="17.25" customHeight="1" x14ac:dyDescent="0.25">
      <c r="A43" s="122">
        <v>7147</v>
      </c>
      <c r="B43" s="123" t="s">
        <v>78</v>
      </c>
      <c r="C43" s="122" t="s">
        <v>79</v>
      </c>
      <c r="D43" s="124">
        <v>30</v>
      </c>
      <c r="E43" s="124" t="s">
        <v>18</v>
      </c>
      <c r="F43" s="124">
        <v>20</v>
      </c>
      <c r="G43" s="124">
        <v>20</v>
      </c>
      <c r="H43" s="124" t="s">
        <v>18</v>
      </c>
      <c r="I43" s="124" t="s">
        <v>18</v>
      </c>
      <c r="J43" s="124">
        <v>50</v>
      </c>
      <c r="K43" s="124">
        <f>SUM(D43,E43,F43,J43)</f>
        <v>100</v>
      </c>
      <c r="L43" s="124">
        <v>4</v>
      </c>
    </row>
    <row r="44" spans="1:12" ht="33" customHeight="1" x14ac:dyDescent="0.25">
      <c r="A44" s="122">
        <v>7271</v>
      </c>
      <c r="B44" s="123" t="s">
        <v>80</v>
      </c>
      <c r="C44" s="122" t="s">
        <v>81</v>
      </c>
      <c r="D44" s="124">
        <v>30</v>
      </c>
      <c r="E44" s="124" t="s">
        <v>18</v>
      </c>
      <c r="F44" s="124">
        <v>20</v>
      </c>
      <c r="G44" s="124">
        <v>20</v>
      </c>
      <c r="H44" s="124" t="s">
        <v>18</v>
      </c>
      <c r="I44" s="124" t="s">
        <v>18</v>
      </c>
      <c r="J44" s="124">
        <v>50</v>
      </c>
      <c r="K44" s="124">
        <f>SUM(D44,E44,F44,J44)</f>
        <v>100</v>
      </c>
      <c r="L44" s="124">
        <v>4</v>
      </c>
    </row>
    <row r="45" spans="1:12" ht="18" customHeight="1" x14ac:dyDescent="0.25">
      <c r="A45" s="122">
        <v>7110</v>
      </c>
      <c r="B45" s="123" t="s">
        <v>82</v>
      </c>
      <c r="C45" s="122" t="s">
        <v>83</v>
      </c>
      <c r="D45" s="124">
        <v>30</v>
      </c>
      <c r="E45" s="124" t="s">
        <v>18</v>
      </c>
      <c r="F45" s="124">
        <v>20</v>
      </c>
      <c r="G45" s="124">
        <v>20</v>
      </c>
      <c r="H45" s="124" t="s">
        <v>18</v>
      </c>
      <c r="I45" s="124" t="s">
        <v>18</v>
      </c>
      <c r="J45" s="124">
        <v>50</v>
      </c>
      <c r="K45" s="124">
        <f>SUM(D45,E45,F45,J45)</f>
        <v>100</v>
      </c>
      <c r="L45" s="124">
        <v>4</v>
      </c>
    </row>
    <row r="46" spans="1:12" ht="29.25" customHeight="1" x14ac:dyDescent="0.25">
      <c r="A46" s="122">
        <v>7361</v>
      </c>
      <c r="B46" s="123" t="s">
        <v>84</v>
      </c>
      <c r="C46" s="122" t="s">
        <v>85</v>
      </c>
      <c r="D46" s="124">
        <v>30</v>
      </c>
      <c r="E46" s="124" t="s">
        <v>18</v>
      </c>
      <c r="F46" s="124">
        <v>20</v>
      </c>
      <c r="G46" s="124">
        <v>20</v>
      </c>
      <c r="H46" s="124" t="s">
        <v>18</v>
      </c>
      <c r="I46" s="124" t="s">
        <v>18</v>
      </c>
      <c r="J46" s="124">
        <v>50</v>
      </c>
      <c r="K46" s="124">
        <f>SUM(D46,E46,F46,J46)</f>
        <v>100</v>
      </c>
      <c r="L46" s="124">
        <v>4</v>
      </c>
    </row>
    <row r="47" spans="1:12" ht="31.5" x14ac:dyDescent="0.25">
      <c r="A47" s="122">
        <v>7427</v>
      </c>
      <c r="B47" s="123" t="s">
        <v>241</v>
      </c>
      <c r="C47" s="122" t="s">
        <v>103</v>
      </c>
      <c r="D47" s="124" t="s">
        <v>98</v>
      </c>
      <c r="E47" s="124" t="s">
        <v>98</v>
      </c>
      <c r="F47" s="124">
        <v>10</v>
      </c>
      <c r="G47" s="124" t="s">
        <v>98</v>
      </c>
      <c r="H47" s="124" t="s">
        <v>98</v>
      </c>
      <c r="I47" s="124">
        <v>10</v>
      </c>
      <c r="J47" s="124">
        <v>90</v>
      </c>
      <c r="K47" s="124">
        <v>100</v>
      </c>
      <c r="L47" s="124">
        <v>4</v>
      </c>
    </row>
    <row r="48" spans="1:12" ht="31.5" x14ac:dyDescent="0.25">
      <c r="A48" s="122" t="s">
        <v>86</v>
      </c>
      <c r="B48" s="123" t="s">
        <v>87</v>
      </c>
      <c r="C48" s="122" t="s">
        <v>40</v>
      </c>
      <c r="D48" s="124">
        <v>30</v>
      </c>
      <c r="E48" s="124" t="s">
        <v>18</v>
      </c>
      <c r="F48" s="124">
        <v>20</v>
      </c>
      <c r="G48" s="124">
        <v>20</v>
      </c>
      <c r="H48" s="124" t="s">
        <v>18</v>
      </c>
      <c r="I48" s="124" t="s">
        <v>18</v>
      </c>
      <c r="J48" s="124">
        <v>50</v>
      </c>
      <c r="K48" s="124">
        <f>SUM(D48,E48,F48,J48)</f>
        <v>100</v>
      </c>
      <c r="L48" s="124">
        <v>4</v>
      </c>
    </row>
    <row r="49" spans="1:12" ht="15.75" x14ac:dyDescent="0.25">
      <c r="A49" s="408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</row>
    <row r="50" spans="1:12" ht="15.75" x14ac:dyDescent="0.25">
      <c r="A50" s="335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</row>
    <row r="51" spans="1:12" ht="15.75" x14ac:dyDescent="0.25">
      <c r="A51" s="329" t="s">
        <v>61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1"/>
    </row>
    <row r="52" spans="1:12" ht="24" customHeight="1" x14ac:dyDescent="0.25">
      <c r="A52" s="336" t="s">
        <v>3</v>
      </c>
      <c r="B52" s="338" t="s">
        <v>4</v>
      </c>
      <c r="C52" s="338" t="s">
        <v>5</v>
      </c>
      <c r="D52" s="327" t="s">
        <v>6</v>
      </c>
      <c r="E52" s="327"/>
      <c r="F52" s="327"/>
      <c r="G52" s="327"/>
      <c r="H52" s="327"/>
      <c r="I52" s="327"/>
      <c r="J52" s="327" t="s">
        <v>7</v>
      </c>
      <c r="K52" s="327" t="s">
        <v>8</v>
      </c>
      <c r="L52" s="327" t="s">
        <v>9</v>
      </c>
    </row>
    <row r="53" spans="1:12" ht="15.75" x14ac:dyDescent="0.25">
      <c r="A53" s="337"/>
      <c r="B53" s="338"/>
      <c r="C53" s="338"/>
      <c r="D53" s="108" t="s">
        <v>10</v>
      </c>
      <c r="E53" s="108" t="s">
        <v>11</v>
      </c>
      <c r="F53" s="108" t="s">
        <v>12</v>
      </c>
      <c r="G53" s="109" t="s">
        <v>13</v>
      </c>
      <c r="H53" s="109" t="s">
        <v>14</v>
      </c>
      <c r="I53" s="109" t="s">
        <v>15</v>
      </c>
      <c r="J53" s="327"/>
      <c r="K53" s="327"/>
      <c r="L53" s="327"/>
    </row>
    <row r="54" spans="1:12" ht="34.5" customHeight="1" x14ac:dyDescent="0.25">
      <c r="A54" s="111">
        <v>7071</v>
      </c>
      <c r="B54" s="110" t="s">
        <v>32</v>
      </c>
      <c r="C54" s="111" t="s">
        <v>33</v>
      </c>
      <c r="D54" s="112">
        <v>35</v>
      </c>
      <c r="E54" s="112" t="s">
        <v>18</v>
      </c>
      <c r="F54" s="112">
        <v>35</v>
      </c>
      <c r="G54" s="113" t="s">
        <v>18</v>
      </c>
      <c r="H54" s="156">
        <v>25</v>
      </c>
      <c r="I54" s="156">
        <v>10</v>
      </c>
      <c r="J54" s="112">
        <v>80</v>
      </c>
      <c r="K54" s="112">
        <f t="shared" ref="K54:K61" si="6">SUM(D54,E54,F54,J54)</f>
        <v>150</v>
      </c>
      <c r="L54" s="112">
        <v>6</v>
      </c>
    </row>
    <row r="55" spans="1:12" ht="20.25" customHeight="1" x14ac:dyDescent="0.25">
      <c r="A55" s="111">
        <v>7084</v>
      </c>
      <c r="B55" s="110" t="s">
        <v>68</v>
      </c>
      <c r="C55" s="111" t="s">
        <v>242</v>
      </c>
      <c r="D55" s="112">
        <v>30</v>
      </c>
      <c r="E55" s="112" t="s">
        <v>18</v>
      </c>
      <c r="F55" s="112">
        <v>20</v>
      </c>
      <c r="G55" s="113" t="s">
        <v>18</v>
      </c>
      <c r="H55" s="156">
        <v>15</v>
      </c>
      <c r="I55" s="156">
        <v>5</v>
      </c>
      <c r="J55" s="112">
        <v>50</v>
      </c>
      <c r="K55" s="112">
        <f t="shared" si="6"/>
        <v>100</v>
      </c>
      <c r="L55" s="112">
        <v>4</v>
      </c>
    </row>
    <row r="56" spans="1:12" ht="36" customHeight="1" x14ac:dyDescent="0.25">
      <c r="A56" s="111">
        <v>7241</v>
      </c>
      <c r="B56" s="110" t="s">
        <v>243</v>
      </c>
      <c r="C56" s="111" t="s">
        <v>244</v>
      </c>
      <c r="D56" s="112">
        <v>35</v>
      </c>
      <c r="E56" s="112" t="s">
        <v>18</v>
      </c>
      <c r="F56" s="112">
        <v>20</v>
      </c>
      <c r="G56" s="113" t="s">
        <v>18</v>
      </c>
      <c r="H56" s="113">
        <v>20</v>
      </c>
      <c r="I56" s="113" t="s">
        <v>18</v>
      </c>
      <c r="J56" s="112">
        <v>95</v>
      </c>
      <c r="K56" s="112">
        <f t="shared" si="6"/>
        <v>150</v>
      </c>
      <c r="L56" s="112">
        <v>6</v>
      </c>
    </row>
    <row r="57" spans="1:12" ht="23.25" customHeight="1" x14ac:dyDescent="0.25">
      <c r="A57" s="111">
        <v>7428</v>
      </c>
      <c r="B57" s="110" t="s">
        <v>245</v>
      </c>
      <c r="C57" s="111" t="s">
        <v>139</v>
      </c>
      <c r="D57" s="112">
        <v>35</v>
      </c>
      <c r="E57" s="112" t="s">
        <v>18</v>
      </c>
      <c r="F57" s="112">
        <v>20</v>
      </c>
      <c r="G57" s="113" t="s">
        <v>18</v>
      </c>
      <c r="H57" s="113" t="s">
        <v>18</v>
      </c>
      <c r="I57" s="113">
        <v>20</v>
      </c>
      <c r="J57" s="112">
        <v>95</v>
      </c>
      <c r="K57" s="112">
        <f t="shared" si="6"/>
        <v>150</v>
      </c>
      <c r="L57" s="112">
        <v>6</v>
      </c>
    </row>
    <row r="58" spans="1:12" ht="15.75" x14ac:dyDescent="0.25">
      <c r="A58" s="111">
        <v>7242</v>
      </c>
      <c r="B58" s="110" t="s">
        <v>246</v>
      </c>
      <c r="C58" s="111" t="s">
        <v>60</v>
      </c>
      <c r="D58" s="112">
        <v>35</v>
      </c>
      <c r="E58" s="112" t="s">
        <v>18</v>
      </c>
      <c r="F58" s="112">
        <v>20</v>
      </c>
      <c r="G58" s="113" t="s">
        <v>18</v>
      </c>
      <c r="H58" s="113">
        <v>20</v>
      </c>
      <c r="I58" s="113" t="s">
        <v>18</v>
      </c>
      <c r="J58" s="112">
        <v>70</v>
      </c>
      <c r="K58" s="112">
        <f t="shared" si="6"/>
        <v>125</v>
      </c>
      <c r="L58" s="112">
        <v>5</v>
      </c>
    </row>
    <row r="59" spans="1:12" ht="31.5" x14ac:dyDescent="0.25">
      <c r="A59" s="111">
        <v>7076</v>
      </c>
      <c r="B59" s="110" t="s">
        <v>43</v>
      </c>
      <c r="C59" s="111" t="s">
        <v>44</v>
      </c>
      <c r="D59" s="112">
        <v>25</v>
      </c>
      <c r="E59" s="112" t="s">
        <v>18</v>
      </c>
      <c r="F59" s="112">
        <v>15</v>
      </c>
      <c r="G59" s="113" t="s">
        <v>18</v>
      </c>
      <c r="H59" s="113">
        <v>10</v>
      </c>
      <c r="I59" s="113">
        <v>5</v>
      </c>
      <c r="J59" s="112">
        <v>35</v>
      </c>
      <c r="K59" s="112">
        <f t="shared" si="6"/>
        <v>75</v>
      </c>
      <c r="L59" s="112">
        <v>3</v>
      </c>
    </row>
    <row r="60" spans="1:12" ht="15.75" x14ac:dyDescent="0.25">
      <c r="A60" s="332" t="s">
        <v>29</v>
      </c>
      <c r="B60" s="333"/>
      <c r="C60" s="334"/>
      <c r="D60" s="114">
        <f t="shared" ref="D60:J60" si="7">SUM(D54:D59)</f>
        <v>195</v>
      </c>
      <c r="E60" s="114">
        <f t="shared" si="7"/>
        <v>0</v>
      </c>
      <c r="F60" s="114">
        <f t="shared" si="7"/>
        <v>130</v>
      </c>
      <c r="G60" s="115">
        <f t="shared" si="7"/>
        <v>0</v>
      </c>
      <c r="H60" s="115">
        <f t="shared" si="7"/>
        <v>90</v>
      </c>
      <c r="I60" s="115">
        <f t="shared" si="7"/>
        <v>40</v>
      </c>
      <c r="J60" s="114">
        <f t="shared" si="7"/>
        <v>425</v>
      </c>
      <c r="K60" s="114">
        <f t="shared" si="6"/>
        <v>750</v>
      </c>
      <c r="L60" s="114">
        <f>SUM(L54:L59)</f>
        <v>30</v>
      </c>
    </row>
    <row r="61" spans="1:12" ht="15.75" x14ac:dyDescent="0.25">
      <c r="A61" s="332" t="s">
        <v>30</v>
      </c>
      <c r="B61" s="333"/>
      <c r="C61" s="334"/>
      <c r="D61" s="116">
        <f>D60/K60</f>
        <v>0.26</v>
      </c>
      <c r="E61" s="116">
        <f>E60/K60</f>
        <v>0</v>
      </c>
      <c r="F61" s="116">
        <f>F60/K60</f>
        <v>0.17333333333333334</v>
      </c>
      <c r="G61" s="117">
        <f>G60/K60</f>
        <v>0</v>
      </c>
      <c r="H61" s="117">
        <f>H60/K60</f>
        <v>0.12</v>
      </c>
      <c r="I61" s="117">
        <f>I60/K60</f>
        <v>5.3333333333333337E-2</v>
      </c>
      <c r="J61" s="116">
        <f>J60/K60</f>
        <v>0.56666666666666665</v>
      </c>
      <c r="K61" s="116">
        <f t="shared" si="6"/>
        <v>1</v>
      </c>
      <c r="L61" s="118"/>
    </row>
    <row r="62" spans="1:12" ht="15.75" x14ac:dyDescent="0.25">
      <c r="A62" s="273" t="s">
        <v>520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</row>
    <row r="63" spans="1:12" ht="15.75" x14ac:dyDescent="0.25">
      <c r="A63" s="274" t="s">
        <v>231</v>
      </c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6"/>
    </row>
    <row r="64" spans="1:12" ht="36" customHeight="1" x14ac:dyDescent="0.25">
      <c r="A64" s="329" t="s">
        <v>72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1"/>
    </row>
    <row r="65" spans="1:12" ht="40.5" customHeight="1" x14ac:dyDescent="0.25">
      <c r="A65" s="336" t="s">
        <v>3</v>
      </c>
      <c r="B65" s="338" t="s">
        <v>4</v>
      </c>
      <c r="C65" s="338" t="s">
        <v>5</v>
      </c>
      <c r="D65" s="327" t="s">
        <v>6</v>
      </c>
      <c r="E65" s="327"/>
      <c r="F65" s="327"/>
      <c r="G65" s="327"/>
      <c r="H65" s="327"/>
      <c r="I65" s="327"/>
      <c r="J65" s="327" t="s">
        <v>7</v>
      </c>
      <c r="K65" s="327" t="s">
        <v>8</v>
      </c>
      <c r="L65" s="327" t="s">
        <v>9</v>
      </c>
    </row>
    <row r="66" spans="1:12" ht="31.5" customHeight="1" x14ac:dyDescent="0.25">
      <c r="A66" s="337"/>
      <c r="B66" s="338"/>
      <c r="C66" s="338"/>
      <c r="D66" s="108" t="s">
        <v>10</v>
      </c>
      <c r="E66" s="108" t="s">
        <v>11</v>
      </c>
      <c r="F66" s="108" t="s">
        <v>12</v>
      </c>
      <c r="G66" s="109" t="s">
        <v>13</v>
      </c>
      <c r="H66" s="109" t="s">
        <v>14</v>
      </c>
      <c r="I66" s="109" t="s">
        <v>15</v>
      </c>
      <c r="J66" s="327"/>
      <c r="K66" s="327"/>
      <c r="L66" s="327"/>
    </row>
    <row r="67" spans="1:12" ht="31.5" customHeight="1" x14ac:dyDescent="0.25">
      <c r="A67" s="111">
        <v>7256</v>
      </c>
      <c r="B67" s="110" t="s">
        <v>247</v>
      </c>
      <c r="C67" s="111" t="s">
        <v>244</v>
      </c>
      <c r="D67" s="112">
        <v>20</v>
      </c>
      <c r="E67" s="112" t="s">
        <v>18</v>
      </c>
      <c r="F67" s="112">
        <v>15</v>
      </c>
      <c r="G67" s="113" t="s">
        <v>18</v>
      </c>
      <c r="H67" s="113">
        <v>10</v>
      </c>
      <c r="I67" s="113">
        <v>5</v>
      </c>
      <c r="J67" s="112">
        <v>40</v>
      </c>
      <c r="K67" s="112">
        <f t="shared" ref="K67:K72" si="8">SUM(D67,E67,F67,J67)</f>
        <v>75</v>
      </c>
      <c r="L67" s="112">
        <v>3</v>
      </c>
    </row>
    <row r="68" spans="1:12" ht="36" customHeight="1" x14ac:dyDescent="0.25">
      <c r="A68" s="111">
        <v>7421</v>
      </c>
      <c r="B68" s="110" t="s">
        <v>248</v>
      </c>
      <c r="C68" s="111" t="s">
        <v>244</v>
      </c>
      <c r="D68" s="112">
        <v>20</v>
      </c>
      <c r="E68" s="112" t="s">
        <v>18</v>
      </c>
      <c r="F68" s="112">
        <v>15</v>
      </c>
      <c r="G68" s="113" t="s">
        <v>18</v>
      </c>
      <c r="H68" s="113">
        <v>15</v>
      </c>
      <c r="I68" s="113" t="s">
        <v>18</v>
      </c>
      <c r="J68" s="112">
        <v>40</v>
      </c>
      <c r="K68" s="112">
        <f t="shared" si="8"/>
        <v>75</v>
      </c>
      <c r="L68" s="112">
        <v>3</v>
      </c>
    </row>
    <row r="69" spans="1:12" ht="31.5" x14ac:dyDescent="0.25">
      <c r="A69" s="111">
        <v>7323</v>
      </c>
      <c r="B69" s="110" t="s">
        <v>58</v>
      </c>
      <c r="C69" s="111" t="s">
        <v>46</v>
      </c>
      <c r="D69" s="112">
        <v>40</v>
      </c>
      <c r="E69" s="112" t="s">
        <v>18</v>
      </c>
      <c r="F69" s="112">
        <v>25</v>
      </c>
      <c r="G69" s="113" t="s">
        <v>18</v>
      </c>
      <c r="H69" s="113">
        <v>20</v>
      </c>
      <c r="I69" s="113">
        <v>5</v>
      </c>
      <c r="J69" s="112">
        <v>85</v>
      </c>
      <c r="K69" s="112">
        <f t="shared" si="8"/>
        <v>150</v>
      </c>
      <c r="L69" s="112">
        <v>6</v>
      </c>
    </row>
    <row r="70" spans="1:12" ht="31.5" x14ac:dyDescent="0.25">
      <c r="A70" s="111">
        <v>7318</v>
      </c>
      <c r="B70" s="110" t="s">
        <v>172</v>
      </c>
      <c r="C70" s="153" t="s">
        <v>249</v>
      </c>
      <c r="D70" s="112">
        <v>40</v>
      </c>
      <c r="E70" s="112" t="s">
        <v>18</v>
      </c>
      <c r="F70" s="112">
        <v>30</v>
      </c>
      <c r="G70" s="113" t="s">
        <v>18</v>
      </c>
      <c r="H70" s="113">
        <v>30</v>
      </c>
      <c r="I70" s="113" t="s">
        <v>18</v>
      </c>
      <c r="J70" s="112">
        <v>80</v>
      </c>
      <c r="K70" s="112">
        <f t="shared" si="8"/>
        <v>150</v>
      </c>
      <c r="L70" s="112">
        <v>6</v>
      </c>
    </row>
    <row r="71" spans="1:12" ht="15.75" x14ac:dyDescent="0.25">
      <c r="A71" s="332" t="s">
        <v>29</v>
      </c>
      <c r="B71" s="333"/>
      <c r="C71" s="334"/>
      <c r="D71" s="114">
        <f t="shared" ref="D71:J71" si="9">SUM(D67:D70)</f>
        <v>120</v>
      </c>
      <c r="E71" s="114">
        <f t="shared" si="9"/>
        <v>0</v>
      </c>
      <c r="F71" s="114">
        <f t="shared" si="9"/>
        <v>85</v>
      </c>
      <c r="G71" s="115">
        <f t="shared" si="9"/>
        <v>0</v>
      </c>
      <c r="H71" s="115">
        <f t="shared" si="9"/>
        <v>75</v>
      </c>
      <c r="I71" s="115">
        <f t="shared" si="9"/>
        <v>10</v>
      </c>
      <c r="J71" s="114">
        <f t="shared" si="9"/>
        <v>245</v>
      </c>
      <c r="K71" s="114">
        <f t="shared" si="8"/>
        <v>450</v>
      </c>
      <c r="L71" s="114">
        <f>SUM(L67:L70)</f>
        <v>18</v>
      </c>
    </row>
    <row r="72" spans="1:12" ht="24.75" customHeight="1" x14ac:dyDescent="0.25">
      <c r="A72" s="332" t="s">
        <v>30</v>
      </c>
      <c r="B72" s="333"/>
      <c r="C72" s="334"/>
      <c r="D72" s="116">
        <f>D71/K71</f>
        <v>0.26666666666666666</v>
      </c>
      <c r="E72" s="116">
        <f>E71/K71</f>
        <v>0</v>
      </c>
      <c r="F72" s="116">
        <f>F71/K71</f>
        <v>0.18888888888888888</v>
      </c>
      <c r="G72" s="117">
        <f>G71/K71</f>
        <v>0</v>
      </c>
      <c r="H72" s="117">
        <f>H71/K71</f>
        <v>0.16666666666666666</v>
      </c>
      <c r="I72" s="117">
        <f>I71/K71</f>
        <v>2.2222222222222223E-2</v>
      </c>
      <c r="J72" s="116">
        <f>J71/K71</f>
        <v>0.5444444444444444</v>
      </c>
      <c r="K72" s="116">
        <f t="shared" si="8"/>
        <v>1</v>
      </c>
      <c r="L72" s="118"/>
    </row>
    <row r="73" spans="1:12" ht="21.75" customHeight="1" x14ac:dyDescent="0.25">
      <c r="A73" s="342" t="s">
        <v>146</v>
      </c>
      <c r="B73" s="343"/>
      <c r="C73" s="343"/>
      <c r="D73" s="344" t="s">
        <v>77</v>
      </c>
      <c r="E73" s="344"/>
      <c r="F73" s="344"/>
      <c r="G73" s="344"/>
      <c r="H73" s="344"/>
      <c r="I73" s="344"/>
      <c r="J73" s="344"/>
      <c r="K73" s="345"/>
      <c r="L73" s="121">
        <f>30-L71</f>
        <v>12</v>
      </c>
    </row>
    <row r="74" spans="1:12" ht="18.75" customHeight="1" x14ac:dyDescent="0.25">
      <c r="A74" s="385" t="s">
        <v>250</v>
      </c>
      <c r="B74" s="386"/>
      <c r="C74" s="387"/>
      <c r="D74" s="112"/>
      <c r="E74" s="112"/>
      <c r="F74" s="112"/>
      <c r="G74" s="113"/>
      <c r="H74" s="113"/>
      <c r="I74" s="113"/>
      <c r="J74" s="112"/>
      <c r="K74" s="112"/>
      <c r="L74" s="121"/>
    </row>
    <row r="75" spans="1:12" ht="26.25" customHeight="1" x14ac:dyDescent="0.25">
      <c r="A75" s="122">
        <v>7258</v>
      </c>
      <c r="B75" s="123" t="s">
        <v>251</v>
      </c>
      <c r="C75" s="122" t="s">
        <v>37</v>
      </c>
      <c r="D75" s="124">
        <v>30</v>
      </c>
      <c r="E75" s="124" t="s">
        <v>18</v>
      </c>
      <c r="F75" s="124">
        <v>15</v>
      </c>
      <c r="G75" s="124" t="s">
        <v>18</v>
      </c>
      <c r="H75" s="124">
        <v>15</v>
      </c>
      <c r="I75" s="124" t="s">
        <v>18</v>
      </c>
      <c r="J75" s="124">
        <v>55</v>
      </c>
      <c r="K75" s="124">
        <f>SUM(D75,E75,F75,J75)</f>
        <v>100</v>
      </c>
      <c r="L75" s="124">
        <v>4</v>
      </c>
    </row>
    <row r="76" spans="1:12" ht="20.25" customHeight="1" x14ac:dyDescent="0.25">
      <c r="A76" s="122">
        <v>7259</v>
      </c>
      <c r="B76" s="123" t="s">
        <v>252</v>
      </c>
      <c r="C76" s="122" t="s">
        <v>253</v>
      </c>
      <c r="D76" s="124">
        <v>35</v>
      </c>
      <c r="E76" s="124" t="s">
        <v>18</v>
      </c>
      <c r="F76" s="124">
        <v>20</v>
      </c>
      <c r="G76" s="124" t="s">
        <v>18</v>
      </c>
      <c r="H76" s="124">
        <v>20</v>
      </c>
      <c r="I76" s="124" t="s">
        <v>18</v>
      </c>
      <c r="J76" s="124">
        <v>70</v>
      </c>
      <c r="K76" s="124">
        <f>SUM(D76,E76,F76,J76)</f>
        <v>125</v>
      </c>
      <c r="L76" s="124">
        <v>5</v>
      </c>
    </row>
    <row r="77" spans="1:12" ht="30" customHeight="1" x14ac:dyDescent="0.25">
      <c r="A77" s="122">
        <v>7260</v>
      </c>
      <c r="B77" s="123" t="s">
        <v>254</v>
      </c>
      <c r="C77" s="122" t="s">
        <v>60</v>
      </c>
      <c r="D77" s="124">
        <v>25</v>
      </c>
      <c r="E77" s="124" t="s">
        <v>18</v>
      </c>
      <c r="F77" s="124">
        <v>10</v>
      </c>
      <c r="G77" s="124">
        <v>10</v>
      </c>
      <c r="H77" s="124" t="s">
        <v>18</v>
      </c>
      <c r="I77" s="124" t="s">
        <v>18</v>
      </c>
      <c r="J77" s="124">
        <v>40</v>
      </c>
      <c r="K77" s="124">
        <f>SUM(D77,E77,F77,J77)</f>
        <v>75</v>
      </c>
      <c r="L77" s="124">
        <v>3</v>
      </c>
    </row>
    <row r="78" spans="1:12" ht="18.75" customHeight="1" x14ac:dyDescent="0.25">
      <c r="A78" s="385" t="s">
        <v>255</v>
      </c>
      <c r="B78" s="386"/>
      <c r="C78" s="387"/>
      <c r="D78" s="112"/>
      <c r="E78" s="112"/>
      <c r="F78" s="112"/>
      <c r="G78" s="113"/>
      <c r="H78" s="113"/>
      <c r="I78" s="113"/>
      <c r="J78" s="112"/>
      <c r="K78" s="112"/>
      <c r="L78" s="121"/>
    </row>
    <row r="79" spans="1:12" ht="15.75" x14ac:dyDescent="0.25">
      <c r="A79" s="122">
        <v>7261</v>
      </c>
      <c r="B79" s="123" t="s">
        <v>256</v>
      </c>
      <c r="C79" s="122" t="s">
        <v>26</v>
      </c>
      <c r="D79" s="124">
        <v>40</v>
      </c>
      <c r="E79" s="124" t="s">
        <v>18</v>
      </c>
      <c r="F79" s="124">
        <v>30</v>
      </c>
      <c r="G79" s="124" t="s">
        <v>18</v>
      </c>
      <c r="H79" s="124">
        <v>30</v>
      </c>
      <c r="I79" s="124" t="s">
        <v>18</v>
      </c>
      <c r="J79" s="124">
        <v>80</v>
      </c>
      <c r="K79" s="124">
        <f>SUM(D79,E79,F79,J79)</f>
        <v>150</v>
      </c>
      <c r="L79" s="124">
        <v>6</v>
      </c>
    </row>
    <row r="80" spans="1:12" ht="35.25" customHeight="1" x14ac:dyDescent="0.25">
      <c r="A80" s="122">
        <v>7262</v>
      </c>
      <c r="B80" s="123" t="s">
        <v>257</v>
      </c>
      <c r="C80" s="122" t="s">
        <v>139</v>
      </c>
      <c r="D80" s="124">
        <v>25</v>
      </c>
      <c r="E80" s="124" t="s">
        <v>18</v>
      </c>
      <c r="F80" s="124">
        <v>10</v>
      </c>
      <c r="G80" s="124">
        <v>5</v>
      </c>
      <c r="H80" s="124" t="s">
        <v>18</v>
      </c>
      <c r="I80" s="124">
        <v>5</v>
      </c>
      <c r="J80" s="124">
        <v>40</v>
      </c>
      <c r="K80" s="124">
        <f>SUM(D80,E80,F80,J80)</f>
        <v>75</v>
      </c>
      <c r="L80" s="124">
        <v>3</v>
      </c>
    </row>
    <row r="81" spans="1:12" ht="21" customHeight="1" x14ac:dyDescent="0.25">
      <c r="A81" s="122">
        <v>7263</v>
      </c>
      <c r="B81" s="123" t="s">
        <v>258</v>
      </c>
      <c r="C81" s="122" t="s">
        <v>139</v>
      </c>
      <c r="D81" s="124">
        <v>25</v>
      </c>
      <c r="E81" s="124" t="s">
        <v>18</v>
      </c>
      <c r="F81" s="124">
        <v>10</v>
      </c>
      <c r="G81" s="124">
        <v>5</v>
      </c>
      <c r="H81" s="124" t="s">
        <v>18</v>
      </c>
      <c r="I81" s="124">
        <v>5</v>
      </c>
      <c r="J81" s="124">
        <v>40</v>
      </c>
      <c r="K81" s="124">
        <f>SUM(D81,E81,F81,J81)</f>
        <v>75</v>
      </c>
      <c r="L81" s="124">
        <v>3</v>
      </c>
    </row>
    <row r="82" spans="1:12" ht="16.5" customHeight="1" x14ac:dyDescent="0.25">
      <c r="A82" s="385" t="s">
        <v>259</v>
      </c>
      <c r="B82" s="386"/>
      <c r="C82" s="387"/>
      <c r="D82" s="112"/>
      <c r="E82" s="112"/>
      <c r="F82" s="112"/>
      <c r="G82" s="113"/>
      <c r="H82" s="113"/>
      <c r="I82" s="113"/>
      <c r="J82" s="112"/>
      <c r="K82" s="112"/>
      <c r="L82" s="121"/>
    </row>
    <row r="83" spans="1:12" ht="31.5" x14ac:dyDescent="0.25">
      <c r="A83" s="122">
        <v>7264</v>
      </c>
      <c r="B83" s="123" t="s">
        <v>260</v>
      </c>
      <c r="C83" s="122" t="s">
        <v>44</v>
      </c>
      <c r="D83" s="124">
        <v>25</v>
      </c>
      <c r="E83" s="124" t="s">
        <v>18</v>
      </c>
      <c r="F83" s="124">
        <v>10</v>
      </c>
      <c r="G83" s="124" t="s">
        <v>18</v>
      </c>
      <c r="H83" s="124">
        <v>10</v>
      </c>
      <c r="I83" s="124" t="s">
        <v>18</v>
      </c>
      <c r="J83" s="124">
        <v>40</v>
      </c>
      <c r="K83" s="124">
        <f>SUM(D83,E83,F83,J83)</f>
        <v>75</v>
      </c>
      <c r="L83" s="124">
        <v>3</v>
      </c>
    </row>
    <row r="84" spans="1:12" ht="15.75" x14ac:dyDescent="0.25">
      <c r="A84" s="122">
        <v>7265</v>
      </c>
      <c r="B84" s="123" t="s">
        <v>261</v>
      </c>
      <c r="C84" s="122" t="s">
        <v>60</v>
      </c>
      <c r="D84" s="124">
        <v>40</v>
      </c>
      <c r="E84" s="124" t="s">
        <v>18</v>
      </c>
      <c r="F84" s="124">
        <v>30</v>
      </c>
      <c r="G84" s="124" t="s">
        <v>18</v>
      </c>
      <c r="H84" s="124">
        <v>30</v>
      </c>
      <c r="I84" s="124" t="s">
        <v>18</v>
      </c>
      <c r="J84" s="124">
        <v>80</v>
      </c>
      <c r="K84" s="124">
        <f>SUM(D84,E84,F84,J84)</f>
        <v>150</v>
      </c>
      <c r="L84" s="124">
        <v>6</v>
      </c>
    </row>
    <row r="85" spans="1:12" ht="15.75" x14ac:dyDescent="0.25">
      <c r="A85" s="122">
        <v>7422</v>
      </c>
      <c r="B85" s="123" t="s">
        <v>262</v>
      </c>
      <c r="C85" s="122" t="s">
        <v>60</v>
      </c>
      <c r="D85" s="124">
        <v>25</v>
      </c>
      <c r="E85" s="124" t="s">
        <v>18</v>
      </c>
      <c r="F85" s="124">
        <v>10</v>
      </c>
      <c r="G85" s="124" t="s">
        <v>18</v>
      </c>
      <c r="H85" s="124">
        <v>10</v>
      </c>
      <c r="I85" s="124" t="s">
        <v>18</v>
      </c>
      <c r="J85" s="124">
        <v>40</v>
      </c>
      <c r="K85" s="124">
        <f>SUM(D85,E85,F85,J85)</f>
        <v>75</v>
      </c>
      <c r="L85" s="124">
        <v>3</v>
      </c>
    </row>
    <row r="86" spans="1:12" ht="15.75" x14ac:dyDescent="0.25">
      <c r="A86" s="332" t="s">
        <v>88</v>
      </c>
      <c r="B86" s="333"/>
      <c r="C86" s="333"/>
      <c r="D86" s="333"/>
      <c r="E86" s="333"/>
      <c r="F86" s="333"/>
      <c r="G86" s="333"/>
      <c r="H86" s="333"/>
      <c r="I86" s="333"/>
      <c r="J86" s="333"/>
      <c r="K86" s="334"/>
      <c r="L86" s="114">
        <v>30</v>
      </c>
    </row>
    <row r="87" spans="1:12" ht="15.75" x14ac:dyDescent="0.25">
      <c r="A87" s="346" t="s">
        <v>164</v>
      </c>
      <c r="B87" s="347"/>
      <c r="C87" s="347"/>
      <c r="D87" s="347"/>
      <c r="E87" s="347"/>
      <c r="F87" s="347"/>
      <c r="G87" s="347"/>
      <c r="H87" s="347"/>
      <c r="I87" s="347"/>
      <c r="J87" s="347"/>
      <c r="K87" s="347"/>
      <c r="L87" s="348"/>
    </row>
    <row r="88" spans="1:12" ht="15.75" x14ac:dyDescent="0.25">
      <c r="A88" s="349" t="s">
        <v>263</v>
      </c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50"/>
    </row>
    <row r="89" spans="1:12" ht="15.75" x14ac:dyDescent="0.25">
      <c r="A89" s="351"/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3"/>
    </row>
    <row r="90" spans="1:12" ht="15.75" x14ac:dyDescent="0.25">
      <c r="A90" s="409"/>
      <c r="B90" s="409"/>
      <c r="C90" s="409"/>
      <c r="D90" s="409"/>
      <c r="E90" s="409"/>
      <c r="F90" s="409"/>
      <c r="G90" s="409"/>
      <c r="H90" s="409"/>
      <c r="I90" s="409"/>
      <c r="J90" s="409"/>
      <c r="K90" s="409"/>
      <c r="L90" s="409"/>
    </row>
    <row r="91" spans="1:12" ht="18.75" customHeight="1" x14ac:dyDescent="0.25">
      <c r="A91" s="329" t="s">
        <v>92</v>
      </c>
      <c r="B91" s="330"/>
      <c r="C91" s="330"/>
      <c r="D91" s="330"/>
      <c r="E91" s="330"/>
      <c r="F91" s="330"/>
      <c r="G91" s="330"/>
      <c r="H91" s="330"/>
      <c r="I91" s="330"/>
      <c r="J91" s="330"/>
      <c r="K91" s="330"/>
      <c r="L91" s="331"/>
    </row>
    <row r="92" spans="1:12" ht="18" customHeight="1" x14ac:dyDescent="0.25">
      <c r="A92" s="336" t="s">
        <v>3</v>
      </c>
      <c r="B92" s="338" t="s">
        <v>4</v>
      </c>
      <c r="C92" s="338" t="s">
        <v>5</v>
      </c>
      <c r="D92" s="327" t="s">
        <v>6</v>
      </c>
      <c r="E92" s="327"/>
      <c r="F92" s="327"/>
      <c r="G92" s="327"/>
      <c r="H92" s="327"/>
      <c r="I92" s="327"/>
      <c r="J92" s="327" t="s">
        <v>7</v>
      </c>
      <c r="K92" s="327" t="s">
        <v>8</v>
      </c>
      <c r="L92" s="327" t="s">
        <v>9</v>
      </c>
    </row>
    <row r="93" spans="1:12" ht="30" customHeight="1" x14ac:dyDescent="0.25">
      <c r="A93" s="337"/>
      <c r="B93" s="338"/>
      <c r="C93" s="338"/>
      <c r="D93" s="108" t="s">
        <v>10</v>
      </c>
      <c r="E93" s="108" t="s">
        <v>11</v>
      </c>
      <c r="F93" s="108" t="s">
        <v>12</v>
      </c>
      <c r="G93" s="109" t="s">
        <v>13</v>
      </c>
      <c r="H93" s="109" t="s">
        <v>14</v>
      </c>
      <c r="I93" s="109" t="s">
        <v>15</v>
      </c>
      <c r="J93" s="327"/>
      <c r="K93" s="327"/>
      <c r="L93" s="327"/>
    </row>
    <row r="94" spans="1:12" ht="21" customHeight="1" x14ac:dyDescent="0.25">
      <c r="A94" s="111">
        <v>7396</v>
      </c>
      <c r="B94" s="110" t="s">
        <v>264</v>
      </c>
      <c r="C94" s="111" t="s">
        <v>103</v>
      </c>
      <c r="D94" s="112" t="s">
        <v>18</v>
      </c>
      <c r="E94" s="112" t="s">
        <v>18</v>
      </c>
      <c r="F94" s="112">
        <v>45</v>
      </c>
      <c r="G94" s="113" t="s">
        <v>18</v>
      </c>
      <c r="H94" s="113" t="s">
        <v>18</v>
      </c>
      <c r="I94" s="113">
        <v>45</v>
      </c>
      <c r="J94" s="112">
        <v>55</v>
      </c>
      <c r="K94" s="112">
        <f t="shared" ref="K94:K99" si="10">SUM(D94,E94,F94,J94)</f>
        <v>100</v>
      </c>
      <c r="L94" s="112">
        <v>4</v>
      </c>
    </row>
    <row r="95" spans="1:12" ht="31.5" x14ac:dyDescent="0.25">
      <c r="A95" s="111">
        <v>7032</v>
      </c>
      <c r="B95" s="110" t="s">
        <v>100</v>
      </c>
      <c r="C95" s="111" t="s">
        <v>46</v>
      </c>
      <c r="D95" s="112">
        <v>30</v>
      </c>
      <c r="E95" s="112" t="s">
        <v>18</v>
      </c>
      <c r="F95" s="112">
        <v>10</v>
      </c>
      <c r="G95" s="113" t="s">
        <v>18</v>
      </c>
      <c r="H95" s="113">
        <v>10</v>
      </c>
      <c r="I95" s="113" t="s">
        <v>265</v>
      </c>
      <c r="J95" s="112">
        <v>60</v>
      </c>
      <c r="K95" s="112">
        <f t="shared" si="10"/>
        <v>100</v>
      </c>
      <c r="L95" s="112">
        <v>4</v>
      </c>
    </row>
    <row r="96" spans="1:12" ht="31.5" x14ac:dyDescent="0.25">
      <c r="A96" s="111">
        <v>7423</v>
      </c>
      <c r="B96" s="110" t="s">
        <v>266</v>
      </c>
      <c r="C96" s="111" t="s">
        <v>244</v>
      </c>
      <c r="D96" s="112">
        <v>30</v>
      </c>
      <c r="E96" s="112" t="s">
        <v>18</v>
      </c>
      <c r="F96" s="112">
        <v>20</v>
      </c>
      <c r="G96" s="113" t="s">
        <v>98</v>
      </c>
      <c r="H96" s="113">
        <v>20</v>
      </c>
      <c r="I96" s="113" t="s">
        <v>18</v>
      </c>
      <c r="J96" s="112">
        <v>50</v>
      </c>
      <c r="K96" s="112">
        <f t="shared" si="10"/>
        <v>100</v>
      </c>
      <c r="L96" s="112">
        <v>4</v>
      </c>
    </row>
    <row r="97" spans="1:12" ht="15.75" x14ac:dyDescent="0.25">
      <c r="A97" s="111">
        <v>7246</v>
      </c>
      <c r="B97" s="110" t="s">
        <v>267</v>
      </c>
      <c r="C97" s="111" t="s">
        <v>103</v>
      </c>
      <c r="D97" s="112">
        <v>30</v>
      </c>
      <c r="E97" s="112" t="s">
        <v>18</v>
      </c>
      <c r="F97" s="112">
        <v>20</v>
      </c>
      <c r="G97" s="113" t="s">
        <v>18</v>
      </c>
      <c r="H97" s="113">
        <v>20</v>
      </c>
      <c r="I97" s="113" t="s">
        <v>18</v>
      </c>
      <c r="J97" s="112">
        <v>50</v>
      </c>
      <c r="K97" s="112">
        <f t="shared" si="10"/>
        <v>100</v>
      </c>
      <c r="L97" s="112">
        <v>4</v>
      </c>
    </row>
    <row r="98" spans="1:12" ht="15.75" x14ac:dyDescent="0.25">
      <c r="A98" s="332" t="s">
        <v>29</v>
      </c>
      <c r="B98" s="333"/>
      <c r="C98" s="334"/>
      <c r="D98" s="114">
        <f t="shared" ref="D98:J98" si="11">SUM(D94:D97)</f>
        <v>90</v>
      </c>
      <c r="E98" s="114">
        <f t="shared" si="11"/>
        <v>0</v>
      </c>
      <c r="F98" s="114">
        <f t="shared" si="11"/>
        <v>95</v>
      </c>
      <c r="G98" s="115">
        <f t="shared" si="11"/>
        <v>0</v>
      </c>
      <c r="H98" s="115">
        <f t="shared" si="11"/>
        <v>50</v>
      </c>
      <c r="I98" s="115">
        <f t="shared" si="11"/>
        <v>45</v>
      </c>
      <c r="J98" s="114">
        <f t="shared" si="11"/>
        <v>215</v>
      </c>
      <c r="K98" s="114">
        <f t="shared" si="10"/>
        <v>400</v>
      </c>
      <c r="L98" s="114">
        <f>SUM(L94:L97)</f>
        <v>16</v>
      </c>
    </row>
    <row r="99" spans="1:12" ht="18.75" customHeight="1" x14ac:dyDescent="0.25">
      <c r="A99" s="332" t="s">
        <v>30</v>
      </c>
      <c r="B99" s="333"/>
      <c r="C99" s="334"/>
      <c r="D99" s="116">
        <f>D98/K98</f>
        <v>0.22500000000000001</v>
      </c>
      <c r="E99" s="116">
        <f>E98/K98</f>
        <v>0</v>
      </c>
      <c r="F99" s="116">
        <f>F98/K98</f>
        <v>0.23749999999999999</v>
      </c>
      <c r="G99" s="117">
        <f>G98/K98</f>
        <v>0</v>
      </c>
      <c r="H99" s="117">
        <f>H98/K98</f>
        <v>0.125</v>
      </c>
      <c r="I99" s="117">
        <f>I98/K98</f>
        <v>0.1125</v>
      </c>
      <c r="J99" s="116">
        <f>J98/K98</f>
        <v>0.53749999999999998</v>
      </c>
      <c r="K99" s="116">
        <f t="shared" si="10"/>
        <v>1</v>
      </c>
      <c r="L99" s="118"/>
    </row>
    <row r="100" spans="1:12" ht="30" customHeight="1" x14ac:dyDescent="0.25">
      <c r="A100" s="354" t="s">
        <v>101</v>
      </c>
      <c r="B100" s="355"/>
      <c r="C100" s="355"/>
      <c r="D100" s="340"/>
      <c r="E100" s="340"/>
      <c r="F100" s="340"/>
      <c r="G100" s="340"/>
      <c r="H100" s="340"/>
      <c r="I100" s="340"/>
      <c r="J100" s="340"/>
      <c r="K100" s="341"/>
      <c r="L100" s="121">
        <v>6</v>
      </c>
    </row>
    <row r="101" spans="1:12" ht="20.25" customHeight="1" x14ac:dyDescent="0.25">
      <c r="A101" s="342" t="s">
        <v>76</v>
      </c>
      <c r="B101" s="343"/>
      <c r="C101" s="343"/>
      <c r="D101" s="344" t="s">
        <v>77</v>
      </c>
      <c r="E101" s="344"/>
      <c r="F101" s="344"/>
      <c r="G101" s="344"/>
      <c r="H101" s="344"/>
      <c r="I101" s="344"/>
      <c r="J101" s="344"/>
      <c r="K101" s="345"/>
      <c r="L101" s="121">
        <v>8</v>
      </c>
    </row>
    <row r="102" spans="1:12" ht="21" customHeight="1" x14ac:dyDescent="0.25">
      <c r="A102" s="122">
        <v>7320</v>
      </c>
      <c r="B102" s="123" t="s">
        <v>107</v>
      </c>
      <c r="C102" s="122" t="s">
        <v>108</v>
      </c>
      <c r="D102" s="124">
        <v>30</v>
      </c>
      <c r="E102" s="124" t="s">
        <v>18</v>
      </c>
      <c r="F102" s="124">
        <v>20</v>
      </c>
      <c r="G102" s="124">
        <v>20</v>
      </c>
      <c r="H102" s="124" t="s">
        <v>18</v>
      </c>
      <c r="I102" s="124" t="s">
        <v>18</v>
      </c>
      <c r="J102" s="124">
        <v>50</v>
      </c>
      <c r="K102" s="124">
        <f>SUM(D102,E102,F102,J102)</f>
        <v>100</v>
      </c>
      <c r="L102" s="124">
        <v>4</v>
      </c>
    </row>
    <row r="103" spans="1:12" ht="31.5" x14ac:dyDescent="0.25">
      <c r="A103" s="122">
        <v>7404</v>
      </c>
      <c r="B103" s="123" t="s">
        <v>102</v>
      </c>
      <c r="C103" s="122" t="s">
        <v>103</v>
      </c>
      <c r="D103" s="124">
        <v>30</v>
      </c>
      <c r="E103" s="124" t="s">
        <v>18</v>
      </c>
      <c r="F103" s="124">
        <v>20</v>
      </c>
      <c r="G103" s="124">
        <v>20</v>
      </c>
      <c r="H103" s="124" t="s">
        <v>18</v>
      </c>
      <c r="I103" s="124" t="s">
        <v>18</v>
      </c>
      <c r="J103" s="124">
        <v>50</v>
      </c>
      <c r="K103" s="124">
        <f>SUM(D103,E103,F103,J103)</f>
        <v>100</v>
      </c>
      <c r="L103" s="124">
        <v>4</v>
      </c>
    </row>
    <row r="104" spans="1:12" ht="31.5" x14ac:dyDescent="0.25">
      <c r="A104" s="122">
        <v>7165</v>
      </c>
      <c r="B104" s="123" t="s">
        <v>104</v>
      </c>
      <c r="C104" s="122" t="s">
        <v>105</v>
      </c>
      <c r="D104" s="124">
        <v>30</v>
      </c>
      <c r="E104" s="124" t="s">
        <v>18</v>
      </c>
      <c r="F104" s="124">
        <v>20</v>
      </c>
      <c r="G104" s="124">
        <v>20</v>
      </c>
      <c r="H104" s="124" t="s">
        <v>18</v>
      </c>
      <c r="I104" s="124" t="s">
        <v>18</v>
      </c>
      <c r="J104" s="124">
        <v>50</v>
      </c>
      <c r="K104" s="124">
        <f>SUM(D104,E104,F104,J104)</f>
        <v>100</v>
      </c>
      <c r="L104" s="124">
        <v>4</v>
      </c>
    </row>
    <row r="105" spans="1:12" ht="15.75" x14ac:dyDescent="0.25">
      <c r="A105" s="122">
        <v>7107</v>
      </c>
      <c r="B105" s="123" t="s">
        <v>106</v>
      </c>
      <c r="C105" s="122" t="s">
        <v>81</v>
      </c>
      <c r="D105" s="124">
        <v>30</v>
      </c>
      <c r="E105" s="124" t="s">
        <v>18</v>
      </c>
      <c r="F105" s="124">
        <v>20</v>
      </c>
      <c r="G105" s="124" t="s">
        <v>18</v>
      </c>
      <c r="H105" s="124">
        <v>20</v>
      </c>
      <c r="I105" s="124" t="s">
        <v>18</v>
      </c>
      <c r="J105" s="124">
        <v>50</v>
      </c>
      <c r="K105" s="124">
        <f>SUM(D105,E105,F105,J105)</f>
        <v>100</v>
      </c>
      <c r="L105" s="124">
        <v>4</v>
      </c>
    </row>
    <row r="106" spans="1:12" ht="15.75" x14ac:dyDescent="0.25">
      <c r="A106" s="402" t="s">
        <v>88</v>
      </c>
      <c r="B106" s="403"/>
      <c r="C106" s="403"/>
      <c r="D106" s="403"/>
      <c r="E106" s="403"/>
      <c r="F106" s="403"/>
      <c r="G106" s="403"/>
      <c r="H106" s="403"/>
      <c r="I106" s="403"/>
      <c r="J106" s="403"/>
      <c r="K106" s="404"/>
      <c r="L106" s="155">
        <v>30</v>
      </c>
    </row>
    <row r="107" spans="1:12" ht="15.75" x14ac:dyDescent="0.25">
      <c r="A107" s="346" t="s">
        <v>89</v>
      </c>
      <c r="B107" s="347"/>
      <c r="C107" s="347"/>
      <c r="D107" s="347"/>
      <c r="E107" s="347"/>
      <c r="F107" s="347"/>
      <c r="G107" s="347"/>
      <c r="H107" s="347"/>
      <c r="I107" s="347"/>
      <c r="J107" s="347"/>
      <c r="K107" s="347"/>
      <c r="L107" s="348"/>
    </row>
    <row r="108" spans="1:12" ht="15.75" x14ac:dyDescent="0.25">
      <c r="A108" s="351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3"/>
    </row>
    <row r="109" spans="1:12" ht="45" customHeight="1" x14ac:dyDescent="0.25">
      <c r="A109" s="356" t="s">
        <v>110</v>
      </c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L109" s="358"/>
    </row>
  </sheetData>
  <mergeCells count="91">
    <mergeCell ref="A106:K106"/>
    <mergeCell ref="A107:L107"/>
    <mergeCell ref="A108:L108"/>
    <mergeCell ref="A109:L109"/>
    <mergeCell ref="A98:C98"/>
    <mergeCell ref="A99:C99"/>
    <mergeCell ref="A100:C100"/>
    <mergeCell ref="D100:K100"/>
    <mergeCell ref="A101:C101"/>
    <mergeCell ref="D101:K101"/>
    <mergeCell ref="A91:L91"/>
    <mergeCell ref="A92:A93"/>
    <mergeCell ref="B92:B93"/>
    <mergeCell ref="C92:C93"/>
    <mergeCell ref="D92:I92"/>
    <mergeCell ref="J92:J93"/>
    <mergeCell ref="K92:K93"/>
    <mergeCell ref="L92:L93"/>
    <mergeCell ref="A90:L90"/>
    <mergeCell ref="A71:C71"/>
    <mergeCell ref="A72:C72"/>
    <mergeCell ref="A73:C73"/>
    <mergeCell ref="D73:K73"/>
    <mergeCell ref="A74:C74"/>
    <mergeCell ref="A78:C78"/>
    <mergeCell ref="A82:C82"/>
    <mergeCell ref="A86:K86"/>
    <mergeCell ref="A87:L87"/>
    <mergeCell ref="A88:L88"/>
    <mergeCell ref="A89:L89"/>
    <mergeCell ref="A60:C60"/>
    <mergeCell ref="A61:C61"/>
    <mergeCell ref="A64:L64"/>
    <mergeCell ref="A65:A66"/>
    <mergeCell ref="B65:B66"/>
    <mergeCell ref="C65:C66"/>
    <mergeCell ref="D65:I65"/>
    <mergeCell ref="J65:J66"/>
    <mergeCell ref="K65:K66"/>
    <mergeCell ref="L65:L66"/>
    <mergeCell ref="A50:L50"/>
    <mergeCell ref="A51:L51"/>
    <mergeCell ref="A52:A53"/>
    <mergeCell ref="B52:B53"/>
    <mergeCell ref="C52:C53"/>
    <mergeCell ref="D52:I52"/>
    <mergeCell ref="J52:J53"/>
    <mergeCell ref="K52:K53"/>
    <mergeCell ref="L52:L53"/>
    <mergeCell ref="A27:C27"/>
    <mergeCell ref="A28:C28"/>
    <mergeCell ref="A31:L31"/>
    <mergeCell ref="A49:L49"/>
    <mergeCell ref="A33:A34"/>
    <mergeCell ref="B33:B34"/>
    <mergeCell ref="C33:C34"/>
    <mergeCell ref="D33:I33"/>
    <mergeCell ref="J33:J34"/>
    <mergeCell ref="K33:K34"/>
    <mergeCell ref="L33:L34"/>
    <mergeCell ref="A40:C40"/>
    <mergeCell ref="A41:C41"/>
    <mergeCell ref="A42:C42"/>
    <mergeCell ref="D42:K42"/>
    <mergeCell ref="A14:C14"/>
    <mergeCell ref="A15:C15"/>
    <mergeCell ref="A16:L16"/>
    <mergeCell ref="A17:L17"/>
    <mergeCell ref="A18:A19"/>
    <mergeCell ref="B18:B19"/>
    <mergeCell ref="C18:C19"/>
    <mergeCell ref="D18:I18"/>
    <mergeCell ref="J18:J19"/>
    <mergeCell ref="K18:K19"/>
    <mergeCell ref="L18:L19"/>
    <mergeCell ref="A29:L29"/>
    <mergeCell ref="A30:L30"/>
    <mergeCell ref="A63:L63"/>
    <mergeCell ref="A62:L62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A32:L32"/>
    <mergeCell ref="L6:L7"/>
  </mergeCells>
  <pageMargins left="0.7" right="0.7" top="0.75" bottom="0.75" header="0.3" footer="0.3"/>
  <pageSetup paperSize="9" scale="3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74"/>
  <sheetViews>
    <sheetView topLeftCell="A113" zoomScale="110" zoomScaleNormal="110" zoomScaleSheetLayoutView="50" zoomScalePageLayoutView="80" workbookViewId="0">
      <selection activeCell="A102" sqref="A102:L142"/>
    </sheetView>
  </sheetViews>
  <sheetFormatPr defaultColWidth="5.7109375" defaultRowHeight="15" x14ac:dyDescent="0.25"/>
  <cols>
    <col min="1" max="1" width="6.28515625" style="58" customWidth="1"/>
    <col min="2" max="2" width="37.7109375" style="19" customWidth="1"/>
    <col min="3" max="3" width="16.7109375" style="58" customWidth="1"/>
    <col min="4" max="4" width="7.7109375" style="17" customWidth="1"/>
    <col min="5" max="5" width="6.7109375" style="17" customWidth="1"/>
    <col min="6" max="6" width="7.7109375" style="17" customWidth="1"/>
    <col min="7" max="9" width="4.7109375" style="18" customWidth="1"/>
    <col min="10" max="11" width="7.7109375" style="17" customWidth="1"/>
    <col min="12" max="12" width="6.7109375" style="17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421" t="s">
        <v>268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3"/>
    </row>
    <row r="3" spans="1:12" s="10" customFormat="1" ht="12.75" x14ac:dyDescent="0.2">
      <c r="A3" s="424"/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</row>
    <row r="4" spans="1:12" ht="15" customHeight="1" x14ac:dyDescent="0.25">
      <c r="A4" s="410" t="s">
        <v>2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2"/>
    </row>
    <row r="5" spans="1:12" ht="15" customHeight="1" x14ac:dyDescent="0.25">
      <c r="A5" s="413" t="s">
        <v>3</v>
      </c>
      <c r="B5" s="415" t="s">
        <v>4</v>
      </c>
      <c r="C5" s="415" t="s">
        <v>5</v>
      </c>
      <c r="D5" s="416" t="s">
        <v>6</v>
      </c>
      <c r="E5" s="416"/>
      <c r="F5" s="416"/>
      <c r="G5" s="416"/>
      <c r="H5" s="416"/>
      <c r="I5" s="416"/>
      <c r="J5" s="416" t="s">
        <v>7</v>
      </c>
      <c r="K5" s="416" t="s">
        <v>8</v>
      </c>
      <c r="L5" s="416" t="s">
        <v>9</v>
      </c>
    </row>
    <row r="6" spans="1:12" ht="23.25" customHeight="1" x14ac:dyDescent="0.25">
      <c r="A6" s="414"/>
      <c r="B6" s="415"/>
      <c r="C6" s="415"/>
      <c r="D6" s="59" t="s">
        <v>10</v>
      </c>
      <c r="E6" s="59" t="s">
        <v>11</v>
      </c>
      <c r="F6" s="59" t="s">
        <v>12</v>
      </c>
      <c r="G6" s="29" t="s">
        <v>13</v>
      </c>
      <c r="H6" s="29" t="s">
        <v>14</v>
      </c>
      <c r="I6" s="29" t="s">
        <v>15</v>
      </c>
      <c r="J6" s="416"/>
      <c r="K6" s="416"/>
      <c r="L6" s="416"/>
    </row>
    <row r="7" spans="1:12" x14ac:dyDescent="0.25">
      <c r="A7" s="28">
        <v>7366</v>
      </c>
      <c r="B7" s="28" t="s">
        <v>269</v>
      </c>
      <c r="C7" s="16" t="s">
        <v>22</v>
      </c>
      <c r="D7" s="26">
        <v>45</v>
      </c>
      <c r="E7" s="26" t="s">
        <v>18</v>
      </c>
      <c r="F7" s="26">
        <v>35</v>
      </c>
      <c r="G7" s="27" t="s">
        <v>18</v>
      </c>
      <c r="H7" s="27">
        <v>35</v>
      </c>
      <c r="I7" s="27" t="s">
        <v>18</v>
      </c>
      <c r="J7" s="26">
        <v>95</v>
      </c>
      <c r="K7" s="26">
        <f t="shared" ref="K7:K14" si="0">SUM(D7,E7,F7,J7)</f>
        <v>175</v>
      </c>
      <c r="L7" s="26">
        <v>7</v>
      </c>
    </row>
    <row r="8" spans="1:12" x14ac:dyDescent="0.25">
      <c r="A8" s="28">
        <v>7402</v>
      </c>
      <c r="B8" s="28" t="s">
        <v>270</v>
      </c>
      <c r="C8" s="16" t="s">
        <v>17</v>
      </c>
      <c r="D8" s="26">
        <v>35</v>
      </c>
      <c r="E8" s="26" t="s">
        <v>18</v>
      </c>
      <c r="F8" s="26">
        <v>25</v>
      </c>
      <c r="G8" s="27">
        <v>25</v>
      </c>
      <c r="H8" s="27" t="s">
        <v>18</v>
      </c>
      <c r="I8" s="27" t="s">
        <v>18</v>
      </c>
      <c r="J8" s="26">
        <v>65</v>
      </c>
      <c r="K8" s="26">
        <f t="shared" si="0"/>
        <v>125</v>
      </c>
      <c r="L8" s="26">
        <v>5</v>
      </c>
    </row>
    <row r="9" spans="1:12" x14ac:dyDescent="0.25">
      <c r="A9" s="16">
        <v>7004</v>
      </c>
      <c r="B9" s="28" t="s">
        <v>271</v>
      </c>
      <c r="C9" s="16" t="s">
        <v>24</v>
      </c>
      <c r="D9" s="26">
        <v>25</v>
      </c>
      <c r="E9" s="26" t="s">
        <v>18</v>
      </c>
      <c r="F9" s="26">
        <v>10</v>
      </c>
      <c r="G9" s="27">
        <v>2</v>
      </c>
      <c r="H9" s="27">
        <v>8</v>
      </c>
      <c r="I9" s="18" t="s">
        <v>18</v>
      </c>
      <c r="J9" s="26">
        <v>40</v>
      </c>
      <c r="K9" s="26">
        <f t="shared" si="0"/>
        <v>75</v>
      </c>
      <c r="L9" s="26">
        <v>3</v>
      </c>
    </row>
    <row r="10" spans="1:12" x14ac:dyDescent="0.25">
      <c r="A10" s="28">
        <v>7367</v>
      </c>
      <c r="B10" s="28" t="s">
        <v>272</v>
      </c>
      <c r="C10" s="16" t="s">
        <v>273</v>
      </c>
      <c r="D10" s="26">
        <v>40</v>
      </c>
      <c r="E10" s="26" t="s">
        <v>18</v>
      </c>
      <c r="F10" s="26">
        <v>30</v>
      </c>
      <c r="G10" s="27">
        <v>4</v>
      </c>
      <c r="H10" s="27">
        <v>20</v>
      </c>
      <c r="I10" s="27">
        <v>6</v>
      </c>
      <c r="J10" s="26">
        <v>80</v>
      </c>
      <c r="K10" s="26">
        <f t="shared" si="0"/>
        <v>150</v>
      </c>
      <c r="L10" s="26">
        <v>6</v>
      </c>
    </row>
    <row r="11" spans="1:12" x14ac:dyDescent="0.25">
      <c r="A11" s="16">
        <v>7408</v>
      </c>
      <c r="B11" s="28" t="s">
        <v>235</v>
      </c>
      <c r="C11" s="16" t="s">
        <v>139</v>
      </c>
      <c r="D11" s="26">
        <v>35</v>
      </c>
      <c r="E11" s="26" t="s">
        <v>18</v>
      </c>
      <c r="F11" s="26">
        <v>25</v>
      </c>
      <c r="G11" s="27">
        <v>17</v>
      </c>
      <c r="H11" s="27" t="s">
        <v>18</v>
      </c>
      <c r="I11" s="27">
        <v>8</v>
      </c>
      <c r="J11" s="26">
        <v>65</v>
      </c>
      <c r="K11" s="26">
        <f t="shared" si="0"/>
        <v>125</v>
      </c>
      <c r="L11" s="26">
        <v>5</v>
      </c>
    </row>
    <row r="12" spans="1:12" s="10" customFormat="1" ht="25.5" x14ac:dyDescent="0.2">
      <c r="A12" s="157" t="s">
        <v>274</v>
      </c>
      <c r="B12" s="158" t="s">
        <v>39</v>
      </c>
      <c r="C12" s="157" t="s">
        <v>40</v>
      </c>
      <c r="D12" s="159">
        <v>30</v>
      </c>
      <c r="E12" s="159" t="s">
        <v>18</v>
      </c>
      <c r="F12" s="159">
        <v>20</v>
      </c>
      <c r="G12" s="160">
        <v>20</v>
      </c>
      <c r="H12" s="160" t="s">
        <v>18</v>
      </c>
      <c r="I12" s="160" t="s">
        <v>18</v>
      </c>
      <c r="J12" s="159">
        <v>50</v>
      </c>
      <c r="K12" s="159">
        <f t="shared" si="0"/>
        <v>100</v>
      </c>
      <c r="L12" s="159">
        <v>4</v>
      </c>
    </row>
    <row r="13" spans="1:12" s="10" customFormat="1" ht="12.75" customHeight="1" x14ac:dyDescent="0.2">
      <c r="A13" s="417" t="s">
        <v>29</v>
      </c>
      <c r="B13" s="418"/>
      <c r="C13" s="419"/>
      <c r="D13" s="20">
        <f t="shared" ref="D13:J13" si="1">SUM(D7:D12)</f>
        <v>210</v>
      </c>
      <c r="E13" s="20">
        <f t="shared" si="1"/>
        <v>0</v>
      </c>
      <c r="F13" s="20">
        <f t="shared" si="1"/>
        <v>145</v>
      </c>
      <c r="G13" s="30">
        <f t="shared" si="1"/>
        <v>68</v>
      </c>
      <c r="H13" s="30">
        <f t="shared" si="1"/>
        <v>63</v>
      </c>
      <c r="I13" s="30">
        <f t="shared" si="1"/>
        <v>14</v>
      </c>
      <c r="J13" s="20">
        <f t="shared" si="1"/>
        <v>395</v>
      </c>
      <c r="K13" s="20">
        <f t="shared" si="0"/>
        <v>750</v>
      </c>
      <c r="L13" s="20">
        <f>SUM(L7:L12)</f>
        <v>30</v>
      </c>
    </row>
    <row r="14" spans="1:12" s="10" customFormat="1" ht="12.75" customHeight="1" x14ac:dyDescent="0.2">
      <c r="A14" s="417" t="s">
        <v>30</v>
      </c>
      <c r="B14" s="418"/>
      <c r="C14" s="419"/>
      <c r="D14" s="23">
        <f>D13/K13</f>
        <v>0.28000000000000003</v>
      </c>
      <c r="E14" s="23">
        <f>E13/K13</f>
        <v>0</v>
      </c>
      <c r="F14" s="23">
        <f>F13/K13</f>
        <v>0.19333333333333333</v>
      </c>
      <c r="G14" s="24">
        <f>G13/K13</f>
        <v>9.0666666666666673E-2</v>
      </c>
      <c r="H14" s="24">
        <f>H13/K13</f>
        <v>8.4000000000000005E-2</v>
      </c>
      <c r="I14" s="24">
        <f>I13/K13</f>
        <v>1.8666666666666668E-2</v>
      </c>
      <c r="J14" s="23">
        <f>J13/K13</f>
        <v>0.52666666666666662</v>
      </c>
      <c r="K14" s="23">
        <f t="shared" si="0"/>
        <v>1</v>
      </c>
      <c r="L14" s="22"/>
    </row>
    <row r="15" spans="1:12" s="10" customFormat="1" ht="12.75" x14ac:dyDescent="0.2">
      <c r="A15" s="420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</row>
    <row r="16" spans="1:12" ht="15" customHeight="1" x14ac:dyDescent="0.25">
      <c r="A16" s="410" t="s">
        <v>31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2"/>
    </row>
    <row r="17" spans="1:12" ht="15" customHeight="1" x14ac:dyDescent="0.25">
      <c r="A17" s="413" t="s">
        <v>3</v>
      </c>
      <c r="B17" s="415" t="s">
        <v>4</v>
      </c>
      <c r="C17" s="415" t="s">
        <v>5</v>
      </c>
      <c r="D17" s="416" t="s">
        <v>6</v>
      </c>
      <c r="E17" s="416"/>
      <c r="F17" s="416"/>
      <c r="G17" s="416"/>
      <c r="H17" s="416"/>
      <c r="I17" s="416"/>
      <c r="J17" s="416" t="s">
        <v>7</v>
      </c>
      <c r="K17" s="416" t="s">
        <v>8</v>
      </c>
      <c r="L17" s="416" t="s">
        <v>9</v>
      </c>
    </row>
    <row r="18" spans="1:12" ht="26.25" customHeight="1" x14ac:dyDescent="0.25">
      <c r="A18" s="414"/>
      <c r="B18" s="415"/>
      <c r="C18" s="415"/>
      <c r="D18" s="59" t="s">
        <v>10</v>
      </c>
      <c r="E18" s="59" t="s">
        <v>11</v>
      </c>
      <c r="F18" s="59" t="s">
        <v>12</v>
      </c>
      <c r="G18" s="29" t="s">
        <v>13</v>
      </c>
      <c r="H18" s="29" t="s">
        <v>14</v>
      </c>
      <c r="I18" s="29" t="s">
        <v>15</v>
      </c>
      <c r="J18" s="416"/>
      <c r="K18" s="416"/>
      <c r="L18" s="416"/>
    </row>
    <row r="19" spans="1:12" x14ac:dyDescent="0.25">
      <c r="A19" s="16">
        <v>7368</v>
      </c>
      <c r="B19" s="28" t="s">
        <v>275</v>
      </c>
      <c r="C19" s="16" t="s">
        <v>20</v>
      </c>
      <c r="D19" s="26">
        <v>30</v>
      </c>
      <c r="E19" s="26" t="s">
        <v>18</v>
      </c>
      <c r="F19" s="26">
        <v>20</v>
      </c>
      <c r="G19" s="27">
        <v>20</v>
      </c>
      <c r="H19" s="27" t="s">
        <v>18</v>
      </c>
      <c r="I19" s="27" t="s">
        <v>18</v>
      </c>
      <c r="J19" s="26">
        <v>50</v>
      </c>
      <c r="K19" s="26">
        <f t="shared" ref="K19:K26" si="2">SUM(D19,E19,F19,J19)</f>
        <v>100</v>
      </c>
      <c r="L19" s="26">
        <v>4</v>
      </c>
    </row>
    <row r="20" spans="1:12" ht="26.25" x14ac:dyDescent="0.25">
      <c r="A20" s="28">
        <v>7403</v>
      </c>
      <c r="B20" s="28" t="s">
        <v>276</v>
      </c>
      <c r="C20" s="16" t="s">
        <v>24</v>
      </c>
      <c r="D20" s="26">
        <v>35</v>
      </c>
      <c r="E20" s="26" t="s">
        <v>18</v>
      </c>
      <c r="F20" s="26">
        <v>25</v>
      </c>
      <c r="G20" s="27" t="s">
        <v>18</v>
      </c>
      <c r="H20" s="27">
        <v>20</v>
      </c>
      <c r="I20" s="27">
        <v>5</v>
      </c>
      <c r="J20" s="26">
        <v>65</v>
      </c>
      <c r="K20" s="26">
        <f t="shared" si="2"/>
        <v>125</v>
      </c>
      <c r="L20" s="26">
        <v>5</v>
      </c>
    </row>
    <row r="21" spans="1:12" x14ac:dyDescent="0.25">
      <c r="A21" s="16">
        <v>7015</v>
      </c>
      <c r="B21" s="28" t="s">
        <v>32</v>
      </c>
      <c r="C21" s="16" t="s">
        <v>69</v>
      </c>
      <c r="D21" s="26">
        <v>40</v>
      </c>
      <c r="E21" s="26" t="s">
        <v>18</v>
      </c>
      <c r="F21" s="26">
        <v>30</v>
      </c>
      <c r="G21" s="27">
        <v>10</v>
      </c>
      <c r="H21" s="27">
        <v>10</v>
      </c>
      <c r="I21" s="27">
        <v>10</v>
      </c>
      <c r="J21" s="26">
        <v>80</v>
      </c>
      <c r="K21" s="26">
        <f t="shared" si="2"/>
        <v>150</v>
      </c>
      <c r="L21" s="26">
        <v>6</v>
      </c>
    </row>
    <row r="22" spans="1:12" x14ac:dyDescent="0.25">
      <c r="A22" s="28">
        <v>7008</v>
      </c>
      <c r="B22" s="28" t="s">
        <v>161</v>
      </c>
      <c r="C22" s="16" t="s">
        <v>163</v>
      </c>
      <c r="D22" s="26">
        <v>40</v>
      </c>
      <c r="E22" s="26" t="s">
        <v>18</v>
      </c>
      <c r="F22" s="26">
        <v>30</v>
      </c>
      <c r="G22" s="27">
        <v>10</v>
      </c>
      <c r="H22" s="27">
        <v>10</v>
      </c>
      <c r="I22" s="27">
        <v>10</v>
      </c>
      <c r="J22" s="26">
        <v>80</v>
      </c>
      <c r="K22" s="26">
        <f t="shared" si="2"/>
        <v>150</v>
      </c>
      <c r="L22" s="26">
        <v>6</v>
      </c>
    </row>
    <row r="23" spans="1:12" x14ac:dyDescent="0.25">
      <c r="A23" s="16">
        <v>7007</v>
      </c>
      <c r="B23" s="28" t="s">
        <v>277</v>
      </c>
      <c r="C23" s="16" t="s">
        <v>26</v>
      </c>
      <c r="D23" s="26">
        <v>40</v>
      </c>
      <c r="E23" s="26" t="s">
        <v>18</v>
      </c>
      <c r="F23" s="26">
        <v>30</v>
      </c>
      <c r="G23" s="27" t="s">
        <v>18</v>
      </c>
      <c r="H23" s="27">
        <v>30</v>
      </c>
      <c r="I23" s="27" t="s">
        <v>18</v>
      </c>
      <c r="J23" s="26">
        <v>80</v>
      </c>
      <c r="K23" s="26">
        <f t="shared" si="2"/>
        <v>150</v>
      </c>
      <c r="L23" s="26">
        <v>6</v>
      </c>
    </row>
    <row r="24" spans="1:12" x14ac:dyDescent="0.25">
      <c r="A24" s="16">
        <v>7034</v>
      </c>
      <c r="B24" s="28" t="s">
        <v>278</v>
      </c>
      <c r="C24" s="16" t="s">
        <v>116</v>
      </c>
      <c r="D24" s="26">
        <v>25</v>
      </c>
      <c r="E24" s="26" t="s">
        <v>18</v>
      </c>
      <c r="F24" s="26">
        <v>10</v>
      </c>
      <c r="G24" s="27">
        <v>10</v>
      </c>
      <c r="H24" s="27" t="s">
        <v>18</v>
      </c>
      <c r="I24" s="27" t="s">
        <v>18</v>
      </c>
      <c r="J24" s="26">
        <v>40</v>
      </c>
      <c r="K24" s="26">
        <f t="shared" si="2"/>
        <v>75</v>
      </c>
      <c r="L24" s="26">
        <v>3</v>
      </c>
    </row>
    <row r="25" spans="1:12" ht="15" customHeight="1" x14ac:dyDescent="0.25">
      <c r="A25" s="417" t="s">
        <v>29</v>
      </c>
      <c r="B25" s="418"/>
      <c r="C25" s="419"/>
      <c r="D25" s="20">
        <f t="shared" ref="D25:J25" si="3">SUM(D19:D24)</f>
        <v>210</v>
      </c>
      <c r="E25" s="20">
        <f t="shared" si="3"/>
        <v>0</v>
      </c>
      <c r="F25" s="20">
        <f t="shared" si="3"/>
        <v>145</v>
      </c>
      <c r="G25" s="30">
        <f t="shared" si="3"/>
        <v>50</v>
      </c>
      <c r="H25" s="30">
        <f t="shared" si="3"/>
        <v>70</v>
      </c>
      <c r="I25" s="30">
        <f t="shared" si="3"/>
        <v>25</v>
      </c>
      <c r="J25" s="20">
        <f t="shared" si="3"/>
        <v>395</v>
      </c>
      <c r="K25" s="20">
        <f t="shared" si="2"/>
        <v>750</v>
      </c>
      <c r="L25" s="20">
        <f>SUM(L19:L24)</f>
        <v>30</v>
      </c>
    </row>
    <row r="26" spans="1:12" ht="15" customHeight="1" x14ac:dyDescent="0.25">
      <c r="A26" s="417" t="s">
        <v>30</v>
      </c>
      <c r="B26" s="418"/>
      <c r="C26" s="419"/>
      <c r="D26" s="23">
        <f>D25/K25</f>
        <v>0.28000000000000003</v>
      </c>
      <c r="E26" s="23">
        <f>E25/K25</f>
        <v>0</v>
      </c>
      <c r="F26" s="23">
        <f>F25/K25</f>
        <v>0.19333333333333333</v>
      </c>
      <c r="G26" s="24">
        <f>G25/K25</f>
        <v>6.6666666666666666E-2</v>
      </c>
      <c r="H26" s="24">
        <f>H25/K25</f>
        <v>9.3333333333333338E-2</v>
      </c>
      <c r="I26" s="24">
        <f>I25/K25</f>
        <v>3.3333333333333333E-2</v>
      </c>
      <c r="J26" s="23">
        <f>J25/K25</f>
        <v>0.52666666666666662</v>
      </c>
      <c r="K26" s="23">
        <f t="shared" si="2"/>
        <v>1</v>
      </c>
      <c r="L26" s="22"/>
    </row>
    <row r="27" spans="1:12" s="10" customFormat="1" ht="12.75" x14ac:dyDescent="0.2">
      <c r="A27" s="420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</row>
    <row r="28" spans="1:12" s="10" customFormat="1" ht="15" customHeight="1" x14ac:dyDescent="0.2">
      <c r="A28" s="410" t="s">
        <v>47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2"/>
    </row>
    <row r="29" spans="1:12" s="10" customFormat="1" ht="12.75" customHeight="1" x14ac:dyDescent="0.2">
      <c r="A29" s="413" t="s">
        <v>3</v>
      </c>
      <c r="B29" s="415" t="s">
        <v>4</v>
      </c>
      <c r="C29" s="415" t="s">
        <v>5</v>
      </c>
      <c r="D29" s="416" t="s">
        <v>6</v>
      </c>
      <c r="E29" s="416"/>
      <c r="F29" s="416"/>
      <c r="G29" s="416"/>
      <c r="H29" s="416"/>
      <c r="I29" s="416"/>
      <c r="J29" s="416" t="s">
        <v>7</v>
      </c>
      <c r="K29" s="416" t="s">
        <v>8</v>
      </c>
      <c r="L29" s="416" t="s">
        <v>9</v>
      </c>
    </row>
    <row r="30" spans="1:12" s="10" customFormat="1" ht="22.5" customHeight="1" x14ac:dyDescent="0.2">
      <c r="A30" s="414"/>
      <c r="B30" s="415"/>
      <c r="C30" s="415"/>
      <c r="D30" s="59" t="s">
        <v>10</v>
      </c>
      <c r="E30" s="59" t="s">
        <v>11</v>
      </c>
      <c r="F30" s="59" t="s">
        <v>12</v>
      </c>
      <c r="G30" s="29" t="s">
        <v>13</v>
      </c>
      <c r="H30" s="29" t="s">
        <v>14</v>
      </c>
      <c r="I30" s="29" t="s">
        <v>15</v>
      </c>
      <c r="J30" s="416"/>
      <c r="K30" s="416"/>
      <c r="L30" s="416"/>
    </row>
    <row r="31" spans="1:12" x14ac:dyDescent="0.25">
      <c r="A31" s="16">
        <v>7017</v>
      </c>
      <c r="B31" s="28" t="s">
        <v>130</v>
      </c>
      <c r="C31" s="16" t="s">
        <v>131</v>
      </c>
      <c r="D31" s="26">
        <v>30</v>
      </c>
      <c r="E31" s="26" t="s">
        <v>18</v>
      </c>
      <c r="F31" s="26">
        <v>20</v>
      </c>
      <c r="G31" s="27" t="s">
        <v>18</v>
      </c>
      <c r="H31" s="27">
        <v>20</v>
      </c>
      <c r="I31" s="27" t="s">
        <v>18</v>
      </c>
      <c r="J31" s="26">
        <v>50</v>
      </c>
      <c r="K31" s="26">
        <f t="shared" ref="K31:K40" si="4">SUM(D31,E31,F31,J31)</f>
        <v>100</v>
      </c>
      <c r="L31" s="26">
        <v>4</v>
      </c>
    </row>
    <row r="32" spans="1:12" x14ac:dyDescent="0.25">
      <c r="A32" s="28">
        <v>7022</v>
      </c>
      <c r="B32" s="28" t="s">
        <v>279</v>
      </c>
      <c r="C32" s="16" t="s">
        <v>131</v>
      </c>
      <c r="D32" s="26">
        <v>30</v>
      </c>
      <c r="E32" s="26" t="s">
        <v>18</v>
      </c>
      <c r="F32" s="26">
        <v>20</v>
      </c>
      <c r="G32" s="27" t="s">
        <v>18</v>
      </c>
      <c r="H32" s="27">
        <v>20</v>
      </c>
      <c r="I32" s="27" t="s">
        <v>18</v>
      </c>
      <c r="J32" s="26">
        <v>50</v>
      </c>
      <c r="K32" s="26">
        <f t="shared" si="4"/>
        <v>100</v>
      </c>
      <c r="L32" s="26">
        <v>4</v>
      </c>
    </row>
    <row r="33" spans="1:12" x14ac:dyDescent="0.25">
      <c r="A33" s="16">
        <v>7021</v>
      </c>
      <c r="B33" s="28" t="s">
        <v>280</v>
      </c>
      <c r="C33" s="16" t="s">
        <v>49</v>
      </c>
      <c r="D33" s="26">
        <v>35</v>
      </c>
      <c r="E33" s="26" t="s">
        <v>18</v>
      </c>
      <c r="F33" s="26">
        <v>25</v>
      </c>
      <c r="G33" s="27">
        <v>5</v>
      </c>
      <c r="H33" s="27">
        <v>20</v>
      </c>
      <c r="I33" s="27" t="s">
        <v>18</v>
      </c>
      <c r="J33" s="26">
        <v>65</v>
      </c>
      <c r="K33" s="26">
        <f t="shared" si="4"/>
        <v>125</v>
      </c>
      <c r="L33" s="26">
        <v>5</v>
      </c>
    </row>
    <row r="34" spans="1:12" x14ac:dyDescent="0.25">
      <c r="A34" s="16">
        <v>7018</v>
      </c>
      <c r="B34" s="28" t="s">
        <v>281</v>
      </c>
      <c r="C34" s="16" t="s">
        <v>42</v>
      </c>
      <c r="D34" s="26">
        <v>35</v>
      </c>
      <c r="E34" s="26" t="s">
        <v>18</v>
      </c>
      <c r="F34" s="26">
        <v>25</v>
      </c>
      <c r="G34" s="27" t="s">
        <v>18</v>
      </c>
      <c r="H34" s="27">
        <v>25</v>
      </c>
      <c r="I34" s="27" t="s">
        <v>18</v>
      </c>
      <c r="J34" s="26">
        <v>65</v>
      </c>
      <c r="K34" s="26">
        <f t="shared" si="4"/>
        <v>125</v>
      </c>
      <c r="L34" s="26">
        <v>5</v>
      </c>
    </row>
    <row r="35" spans="1:12" ht="26.25" x14ac:dyDescent="0.25">
      <c r="A35" s="16">
        <v>7372</v>
      </c>
      <c r="B35" s="28" t="s">
        <v>282</v>
      </c>
      <c r="C35" s="16" t="s">
        <v>33</v>
      </c>
      <c r="D35" s="26">
        <v>15</v>
      </c>
      <c r="E35" s="26">
        <v>10</v>
      </c>
      <c r="F35" s="26">
        <v>10</v>
      </c>
      <c r="G35" s="27">
        <v>8</v>
      </c>
      <c r="H35" s="27" t="s">
        <v>18</v>
      </c>
      <c r="I35" s="27">
        <v>2</v>
      </c>
      <c r="J35" s="26">
        <v>40</v>
      </c>
      <c r="K35" s="26">
        <f t="shared" si="4"/>
        <v>75</v>
      </c>
      <c r="L35" s="26">
        <v>3</v>
      </c>
    </row>
    <row r="36" spans="1:12" x14ac:dyDescent="0.25">
      <c r="A36" s="16">
        <v>7373</v>
      </c>
      <c r="B36" s="28" t="s">
        <v>283</v>
      </c>
      <c r="C36" s="16" t="s">
        <v>49</v>
      </c>
      <c r="D36" s="26">
        <v>15</v>
      </c>
      <c r="E36" s="26">
        <v>10</v>
      </c>
      <c r="F36" s="26">
        <v>10</v>
      </c>
      <c r="G36" s="27" t="s">
        <v>18</v>
      </c>
      <c r="H36" s="27">
        <v>4</v>
      </c>
      <c r="I36" s="27">
        <v>6</v>
      </c>
      <c r="J36" s="26">
        <v>40</v>
      </c>
      <c r="K36" s="26">
        <f t="shared" si="4"/>
        <v>75</v>
      </c>
      <c r="L36" s="26">
        <v>3</v>
      </c>
    </row>
    <row r="37" spans="1:12" x14ac:dyDescent="0.25">
      <c r="A37" s="16">
        <v>7370</v>
      </c>
      <c r="B37" s="28" t="s">
        <v>284</v>
      </c>
      <c r="C37" s="16" t="s">
        <v>285</v>
      </c>
      <c r="D37" s="26">
        <v>25</v>
      </c>
      <c r="E37" s="26" t="s">
        <v>18</v>
      </c>
      <c r="F37" s="26">
        <v>10</v>
      </c>
      <c r="G37" s="27">
        <v>2</v>
      </c>
      <c r="H37" s="27">
        <v>4</v>
      </c>
      <c r="I37" s="27">
        <v>4</v>
      </c>
      <c r="J37" s="26">
        <v>40</v>
      </c>
      <c r="K37" s="26">
        <f t="shared" si="4"/>
        <v>75</v>
      </c>
      <c r="L37" s="26">
        <v>3</v>
      </c>
    </row>
    <row r="38" spans="1:12" x14ac:dyDescent="0.25">
      <c r="A38" s="16">
        <v>7374</v>
      </c>
      <c r="B38" s="28" t="s">
        <v>123</v>
      </c>
      <c r="C38" s="16" t="s">
        <v>286</v>
      </c>
      <c r="D38" s="26" t="s">
        <v>18</v>
      </c>
      <c r="E38" s="26" t="s">
        <v>18</v>
      </c>
      <c r="F38" s="26" t="s">
        <v>18</v>
      </c>
      <c r="G38" s="27" t="s">
        <v>18</v>
      </c>
      <c r="H38" s="27" t="s">
        <v>18</v>
      </c>
      <c r="I38" s="27" t="s">
        <v>18</v>
      </c>
      <c r="J38" s="26">
        <v>75</v>
      </c>
      <c r="K38" s="26">
        <f t="shared" si="4"/>
        <v>75</v>
      </c>
      <c r="L38" s="26">
        <v>3</v>
      </c>
    </row>
    <row r="39" spans="1:12" ht="15" customHeight="1" x14ac:dyDescent="0.25">
      <c r="A39" s="417" t="s">
        <v>29</v>
      </c>
      <c r="B39" s="418"/>
      <c r="C39" s="419"/>
      <c r="D39" s="20">
        <f t="shared" ref="D39:J39" si="5">SUM(D31:D38)</f>
        <v>185</v>
      </c>
      <c r="E39" s="20">
        <f t="shared" si="5"/>
        <v>20</v>
      </c>
      <c r="F39" s="20">
        <f t="shared" si="5"/>
        <v>120</v>
      </c>
      <c r="G39" s="30">
        <f t="shared" si="5"/>
        <v>15</v>
      </c>
      <c r="H39" s="30">
        <f t="shared" si="5"/>
        <v>93</v>
      </c>
      <c r="I39" s="30">
        <f t="shared" si="5"/>
        <v>12</v>
      </c>
      <c r="J39" s="20">
        <f t="shared" si="5"/>
        <v>425</v>
      </c>
      <c r="K39" s="20">
        <f t="shared" si="4"/>
        <v>750</v>
      </c>
      <c r="L39" s="20">
        <f>SUM(L31:L38)</f>
        <v>30</v>
      </c>
    </row>
    <row r="40" spans="1:12" ht="15" customHeight="1" x14ac:dyDescent="0.25">
      <c r="A40" s="417" t="s">
        <v>30</v>
      </c>
      <c r="B40" s="418"/>
      <c r="C40" s="419"/>
      <c r="D40" s="23">
        <f>D39/K39</f>
        <v>0.24666666666666667</v>
      </c>
      <c r="E40" s="23">
        <f>E39/K39</f>
        <v>2.6666666666666668E-2</v>
      </c>
      <c r="F40" s="23">
        <f>F39/K39</f>
        <v>0.16</v>
      </c>
      <c r="G40" s="24">
        <f>G39/K39</f>
        <v>0.02</v>
      </c>
      <c r="H40" s="24">
        <f>H39/K39</f>
        <v>0.124</v>
      </c>
      <c r="I40" s="24">
        <f>I39/K39</f>
        <v>1.6E-2</v>
      </c>
      <c r="J40" s="23">
        <f>J39/K39</f>
        <v>0.56666666666666665</v>
      </c>
      <c r="K40" s="23">
        <f t="shared" si="4"/>
        <v>1</v>
      </c>
      <c r="L40" s="22"/>
    </row>
    <row r="41" spans="1:12" x14ac:dyDescent="0.25">
      <c r="A41" s="420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</row>
    <row r="42" spans="1:12" ht="15" customHeight="1" x14ac:dyDescent="0.25">
      <c r="A42" s="410" t="s">
        <v>61</v>
      </c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2"/>
    </row>
    <row r="43" spans="1:12" ht="15" customHeight="1" x14ac:dyDescent="0.25">
      <c r="A43" s="413" t="s">
        <v>3</v>
      </c>
      <c r="B43" s="415" t="s">
        <v>4</v>
      </c>
      <c r="C43" s="415" t="s">
        <v>5</v>
      </c>
      <c r="D43" s="416" t="s">
        <v>6</v>
      </c>
      <c r="E43" s="416"/>
      <c r="F43" s="416"/>
      <c r="G43" s="416"/>
      <c r="H43" s="416"/>
      <c r="I43" s="416"/>
      <c r="J43" s="416" t="s">
        <v>7</v>
      </c>
      <c r="K43" s="416" t="s">
        <v>8</v>
      </c>
      <c r="L43" s="416" t="s">
        <v>9</v>
      </c>
    </row>
    <row r="44" spans="1:12" s="10" customFormat="1" ht="22.5" customHeight="1" x14ac:dyDescent="0.2">
      <c r="A44" s="414"/>
      <c r="B44" s="415"/>
      <c r="C44" s="415"/>
      <c r="D44" s="59" t="s">
        <v>10</v>
      </c>
      <c r="E44" s="59" t="s">
        <v>11</v>
      </c>
      <c r="F44" s="59" t="s">
        <v>12</v>
      </c>
      <c r="G44" s="29" t="s">
        <v>13</v>
      </c>
      <c r="H44" s="29" t="s">
        <v>14</v>
      </c>
      <c r="I44" s="29" t="s">
        <v>15</v>
      </c>
      <c r="J44" s="416"/>
      <c r="K44" s="416"/>
      <c r="L44" s="416"/>
    </row>
    <row r="45" spans="1:12" s="10" customFormat="1" ht="12.75" x14ac:dyDescent="0.2">
      <c r="A45" s="16">
        <v>7375</v>
      </c>
      <c r="B45" s="28" t="s">
        <v>287</v>
      </c>
      <c r="C45" s="16" t="s">
        <v>17</v>
      </c>
      <c r="D45" s="26">
        <v>30</v>
      </c>
      <c r="E45" s="26" t="s">
        <v>18</v>
      </c>
      <c r="F45" s="26">
        <v>20</v>
      </c>
      <c r="G45" s="27" t="s">
        <v>18</v>
      </c>
      <c r="H45" s="27">
        <v>20</v>
      </c>
      <c r="I45" s="27" t="s">
        <v>18</v>
      </c>
      <c r="J45" s="26">
        <v>50</v>
      </c>
      <c r="K45" s="26">
        <f t="shared" ref="K45:K53" si="6">SUM(D45,E45,F45,J45)</f>
        <v>100</v>
      </c>
      <c r="L45" s="26">
        <v>4</v>
      </c>
    </row>
    <row r="46" spans="1:12" s="10" customFormat="1" ht="12.75" x14ac:dyDescent="0.2">
      <c r="A46" s="16">
        <v>7023</v>
      </c>
      <c r="B46" s="28" t="s">
        <v>36</v>
      </c>
      <c r="C46" s="16" t="s">
        <v>37</v>
      </c>
      <c r="D46" s="26">
        <v>30</v>
      </c>
      <c r="E46" s="26" t="s">
        <v>18</v>
      </c>
      <c r="F46" s="26">
        <v>20</v>
      </c>
      <c r="G46" s="27" t="s">
        <v>18</v>
      </c>
      <c r="H46" s="27">
        <v>20</v>
      </c>
      <c r="I46" s="27" t="s">
        <v>18</v>
      </c>
      <c r="J46" s="26">
        <v>50</v>
      </c>
      <c r="K46" s="26">
        <f t="shared" si="6"/>
        <v>100</v>
      </c>
      <c r="L46" s="26">
        <v>4</v>
      </c>
    </row>
    <row r="47" spans="1:12" s="10" customFormat="1" ht="12.75" x14ac:dyDescent="0.2">
      <c r="A47" s="16">
        <v>7371</v>
      </c>
      <c r="B47" s="28" t="s">
        <v>288</v>
      </c>
      <c r="C47" s="16" t="s">
        <v>57</v>
      </c>
      <c r="D47" s="26">
        <v>30</v>
      </c>
      <c r="E47" s="26" t="s">
        <v>18</v>
      </c>
      <c r="F47" s="26">
        <v>20</v>
      </c>
      <c r="G47" s="27">
        <v>15</v>
      </c>
      <c r="H47" s="27" t="s">
        <v>18</v>
      </c>
      <c r="I47" s="27">
        <v>5</v>
      </c>
      <c r="J47" s="26">
        <v>50</v>
      </c>
      <c r="K47" s="26">
        <f t="shared" si="6"/>
        <v>100</v>
      </c>
      <c r="L47" s="26">
        <v>4</v>
      </c>
    </row>
    <row r="48" spans="1:12" x14ac:dyDescent="0.25">
      <c r="A48" s="16">
        <v>7037</v>
      </c>
      <c r="B48" s="28" t="s">
        <v>289</v>
      </c>
      <c r="C48" s="16" t="s">
        <v>42</v>
      </c>
      <c r="D48" s="26">
        <v>35</v>
      </c>
      <c r="E48" s="26" t="s">
        <v>18</v>
      </c>
      <c r="F48" s="26">
        <v>25</v>
      </c>
      <c r="G48" s="27" t="s">
        <v>18</v>
      </c>
      <c r="H48" s="27">
        <v>22</v>
      </c>
      <c r="I48" s="27">
        <v>3</v>
      </c>
      <c r="J48" s="26">
        <v>65</v>
      </c>
      <c r="K48" s="26">
        <f t="shared" si="6"/>
        <v>125</v>
      </c>
      <c r="L48" s="26">
        <v>5</v>
      </c>
    </row>
    <row r="49" spans="1:12" x14ac:dyDescent="0.25">
      <c r="A49" s="28">
        <v>7019</v>
      </c>
      <c r="B49" s="28" t="s">
        <v>290</v>
      </c>
      <c r="C49" s="16" t="s">
        <v>24</v>
      </c>
      <c r="D49" s="26">
        <v>35</v>
      </c>
      <c r="E49" s="26" t="s">
        <v>18</v>
      </c>
      <c r="F49" s="26">
        <v>25</v>
      </c>
      <c r="G49" s="27" t="s">
        <v>18</v>
      </c>
      <c r="H49" s="27">
        <v>25</v>
      </c>
      <c r="I49" s="27" t="s">
        <v>18</v>
      </c>
      <c r="J49" s="26">
        <v>65</v>
      </c>
      <c r="K49" s="26">
        <f t="shared" si="6"/>
        <v>125</v>
      </c>
      <c r="L49" s="26">
        <v>5</v>
      </c>
    </row>
    <row r="50" spans="1:12" x14ac:dyDescent="0.25">
      <c r="A50" s="28">
        <v>7376</v>
      </c>
      <c r="B50" s="28" t="s">
        <v>291</v>
      </c>
      <c r="C50" s="16" t="s">
        <v>292</v>
      </c>
      <c r="D50" s="26">
        <v>40</v>
      </c>
      <c r="E50" s="26" t="s">
        <v>18</v>
      </c>
      <c r="F50" s="26">
        <v>20</v>
      </c>
      <c r="G50" s="27" t="s">
        <v>18</v>
      </c>
      <c r="H50" s="27">
        <v>20</v>
      </c>
      <c r="I50" s="27" t="s">
        <v>18</v>
      </c>
      <c r="J50" s="26">
        <v>65</v>
      </c>
      <c r="K50" s="26">
        <f t="shared" si="6"/>
        <v>125</v>
      </c>
      <c r="L50" s="26">
        <v>5</v>
      </c>
    </row>
    <row r="51" spans="1:12" x14ac:dyDescent="0.25">
      <c r="A51" s="16">
        <v>7429</v>
      </c>
      <c r="B51" s="28" t="s">
        <v>293</v>
      </c>
      <c r="C51" s="16" t="s">
        <v>64</v>
      </c>
      <c r="D51" s="26">
        <v>25</v>
      </c>
      <c r="E51" s="26">
        <v>3</v>
      </c>
      <c r="F51" s="26">
        <v>7</v>
      </c>
      <c r="G51" s="27" t="s">
        <v>18</v>
      </c>
      <c r="H51" s="27">
        <v>2</v>
      </c>
      <c r="I51" s="27">
        <v>5</v>
      </c>
      <c r="J51" s="26">
        <v>40</v>
      </c>
      <c r="K51" s="26">
        <f t="shared" si="6"/>
        <v>75</v>
      </c>
      <c r="L51" s="26">
        <v>3</v>
      </c>
    </row>
    <row r="52" spans="1:12" ht="15" customHeight="1" x14ac:dyDescent="0.25">
      <c r="A52" s="417" t="s">
        <v>29</v>
      </c>
      <c r="B52" s="418"/>
      <c r="C52" s="419"/>
      <c r="D52" s="20">
        <f t="shared" ref="D52:J52" si="7">SUM(D45:D51)</f>
        <v>225</v>
      </c>
      <c r="E52" s="20">
        <f t="shared" si="7"/>
        <v>3</v>
      </c>
      <c r="F52" s="20">
        <f t="shared" si="7"/>
        <v>137</v>
      </c>
      <c r="G52" s="30">
        <f t="shared" si="7"/>
        <v>15</v>
      </c>
      <c r="H52" s="30">
        <f t="shared" si="7"/>
        <v>109</v>
      </c>
      <c r="I52" s="30">
        <f t="shared" si="7"/>
        <v>13</v>
      </c>
      <c r="J52" s="20">
        <f t="shared" si="7"/>
        <v>385</v>
      </c>
      <c r="K52" s="20">
        <f t="shared" si="6"/>
        <v>750</v>
      </c>
      <c r="L52" s="20">
        <f>SUM(L45:L51)</f>
        <v>30</v>
      </c>
    </row>
    <row r="53" spans="1:12" ht="15" customHeight="1" x14ac:dyDescent="0.25">
      <c r="A53" s="417" t="s">
        <v>30</v>
      </c>
      <c r="B53" s="418"/>
      <c r="C53" s="419"/>
      <c r="D53" s="23">
        <f>D52/K52</f>
        <v>0.3</v>
      </c>
      <c r="E53" s="23">
        <f>E52/K52</f>
        <v>4.0000000000000001E-3</v>
      </c>
      <c r="F53" s="23">
        <f>F52/K52</f>
        <v>0.18266666666666667</v>
      </c>
      <c r="G53" s="24">
        <f>G52/K52</f>
        <v>0.02</v>
      </c>
      <c r="H53" s="24">
        <f>H52/K52</f>
        <v>0.14533333333333334</v>
      </c>
      <c r="I53" s="24">
        <f>I52/K52</f>
        <v>1.7333333333333333E-2</v>
      </c>
      <c r="J53" s="23">
        <f>J52/K52</f>
        <v>0.51333333333333331</v>
      </c>
      <c r="K53" s="23">
        <f t="shared" si="6"/>
        <v>1</v>
      </c>
      <c r="L53" s="22"/>
    </row>
    <row r="54" spans="1:12" x14ac:dyDescent="0.25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</row>
    <row r="55" spans="1:12" ht="15" customHeight="1" x14ac:dyDescent="0.25">
      <c r="A55" s="410" t="s">
        <v>294</v>
      </c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2"/>
    </row>
    <row r="56" spans="1:12" ht="15" customHeight="1" x14ac:dyDescent="0.25">
      <c r="A56" s="413" t="s">
        <v>3</v>
      </c>
      <c r="B56" s="415" t="s">
        <v>4</v>
      </c>
      <c r="C56" s="415" t="s">
        <v>5</v>
      </c>
      <c r="D56" s="416" t="s">
        <v>6</v>
      </c>
      <c r="E56" s="416"/>
      <c r="F56" s="416"/>
      <c r="G56" s="416"/>
      <c r="H56" s="416"/>
      <c r="I56" s="416"/>
      <c r="J56" s="416" t="s">
        <v>7</v>
      </c>
      <c r="K56" s="416" t="s">
        <v>8</v>
      </c>
      <c r="L56" s="416" t="s">
        <v>9</v>
      </c>
    </row>
    <row r="57" spans="1:12" ht="26.25" customHeight="1" x14ac:dyDescent="0.25">
      <c r="A57" s="414"/>
      <c r="B57" s="415"/>
      <c r="C57" s="415"/>
      <c r="D57" s="59" t="s">
        <v>10</v>
      </c>
      <c r="E57" s="59" t="s">
        <v>11</v>
      </c>
      <c r="F57" s="59" t="s">
        <v>12</v>
      </c>
      <c r="G57" s="29" t="s">
        <v>13</v>
      </c>
      <c r="H57" s="29" t="s">
        <v>14</v>
      </c>
      <c r="I57" s="29" t="s">
        <v>15</v>
      </c>
      <c r="J57" s="416"/>
      <c r="K57" s="416"/>
      <c r="L57" s="416"/>
    </row>
    <row r="58" spans="1:12" x14ac:dyDescent="0.25">
      <c r="A58" s="16">
        <v>7035</v>
      </c>
      <c r="B58" s="28" t="s">
        <v>295</v>
      </c>
      <c r="C58" s="16" t="s">
        <v>44</v>
      </c>
      <c r="D58" s="26">
        <v>30</v>
      </c>
      <c r="E58" s="26" t="s">
        <v>18</v>
      </c>
      <c r="F58" s="26">
        <v>20</v>
      </c>
      <c r="G58" s="27" t="s">
        <v>18</v>
      </c>
      <c r="H58" s="27">
        <v>10</v>
      </c>
      <c r="I58" s="27">
        <v>10</v>
      </c>
      <c r="J58" s="26">
        <v>50</v>
      </c>
      <c r="K58" s="26">
        <f>SUM(D58,E58,F58,J58)</f>
        <v>100</v>
      </c>
      <c r="L58" s="26">
        <v>4</v>
      </c>
    </row>
    <row r="59" spans="1:12" x14ac:dyDescent="0.25">
      <c r="A59" s="16">
        <v>7284</v>
      </c>
      <c r="B59" s="28" t="s">
        <v>296</v>
      </c>
      <c r="C59" s="16" t="s">
        <v>64</v>
      </c>
      <c r="D59" s="26">
        <v>35</v>
      </c>
      <c r="E59" s="26" t="s">
        <v>18</v>
      </c>
      <c r="F59" s="26">
        <v>15</v>
      </c>
      <c r="G59" s="27" t="s">
        <v>18</v>
      </c>
      <c r="H59" s="27">
        <v>5</v>
      </c>
      <c r="I59" s="27">
        <v>10</v>
      </c>
      <c r="J59" s="26">
        <v>50</v>
      </c>
      <c r="K59" s="26">
        <f>SUM(D59,E59,F59,J59)</f>
        <v>100</v>
      </c>
      <c r="L59" s="26">
        <v>4</v>
      </c>
    </row>
    <row r="60" spans="1:12" s="10" customFormat="1" ht="12.75" x14ac:dyDescent="0.2">
      <c r="A60" s="16">
        <v>7286</v>
      </c>
      <c r="B60" s="28" t="s">
        <v>297</v>
      </c>
      <c r="C60" s="16" t="s">
        <v>187</v>
      </c>
      <c r="D60" s="26">
        <v>30</v>
      </c>
      <c r="E60" s="26" t="s">
        <v>18</v>
      </c>
      <c r="F60" s="26">
        <v>20</v>
      </c>
      <c r="G60" s="27" t="s">
        <v>18</v>
      </c>
      <c r="H60" s="27" t="s">
        <v>18</v>
      </c>
      <c r="I60" s="27">
        <v>20</v>
      </c>
      <c r="J60" s="26">
        <v>50</v>
      </c>
      <c r="K60" s="26">
        <f>SUM(D60,E60,F60,J60)</f>
        <v>100</v>
      </c>
      <c r="L60" s="26">
        <v>4</v>
      </c>
    </row>
    <row r="61" spans="1:12" s="10" customFormat="1" ht="12.75" x14ac:dyDescent="0.2">
      <c r="A61" s="16">
        <v>7378</v>
      </c>
      <c r="B61" s="28" t="s">
        <v>298</v>
      </c>
      <c r="C61" s="16" t="s">
        <v>155</v>
      </c>
      <c r="D61" s="26">
        <v>25</v>
      </c>
      <c r="E61" s="26" t="s">
        <v>18</v>
      </c>
      <c r="F61" s="26">
        <v>10</v>
      </c>
      <c r="G61" s="27" t="s">
        <v>18</v>
      </c>
      <c r="H61" s="27">
        <v>8</v>
      </c>
      <c r="I61" s="27">
        <v>2</v>
      </c>
      <c r="J61" s="26">
        <v>40</v>
      </c>
      <c r="K61" s="26">
        <f>SUM(D61,E61,F61,J61)</f>
        <v>75</v>
      </c>
      <c r="L61" s="26">
        <v>3</v>
      </c>
    </row>
    <row r="62" spans="1:12" s="10" customFormat="1" ht="12.75" x14ac:dyDescent="0.2">
      <c r="A62" s="16">
        <v>7287</v>
      </c>
      <c r="B62" s="28" t="s">
        <v>299</v>
      </c>
      <c r="C62" s="16" t="s">
        <v>151</v>
      </c>
      <c r="D62" s="26">
        <v>30</v>
      </c>
      <c r="E62" s="26" t="s">
        <v>18</v>
      </c>
      <c r="F62" s="26">
        <v>20</v>
      </c>
      <c r="G62" s="27" t="s">
        <v>18</v>
      </c>
      <c r="H62" s="27" t="s">
        <v>18</v>
      </c>
      <c r="I62" s="27">
        <v>20</v>
      </c>
      <c r="J62" s="26">
        <v>50</v>
      </c>
      <c r="K62" s="26">
        <f>SUM(D62,E62,F62,J62)</f>
        <v>100</v>
      </c>
      <c r="L62" s="26">
        <v>4</v>
      </c>
    </row>
    <row r="63" spans="1:12" s="10" customFormat="1" ht="12.75" x14ac:dyDescent="0.2">
      <c r="A63" s="16">
        <v>7435</v>
      </c>
      <c r="B63" s="28" t="s">
        <v>300</v>
      </c>
      <c r="C63" s="16" t="s">
        <v>286</v>
      </c>
      <c r="D63" s="26" t="s">
        <v>18</v>
      </c>
      <c r="E63" s="26" t="s">
        <v>18</v>
      </c>
      <c r="F63" s="26" t="s">
        <v>18</v>
      </c>
      <c r="G63" s="27" t="s">
        <v>18</v>
      </c>
      <c r="H63" s="27" t="s">
        <v>18</v>
      </c>
      <c r="I63" s="27" t="s">
        <v>18</v>
      </c>
      <c r="J63" s="26">
        <v>75</v>
      </c>
      <c r="K63" s="26">
        <v>75</v>
      </c>
      <c r="L63" s="26">
        <v>3</v>
      </c>
    </row>
    <row r="64" spans="1:12" ht="15" customHeight="1" x14ac:dyDescent="0.25">
      <c r="A64" s="417" t="s">
        <v>29</v>
      </c>
      <c r="B64" s="418"/>
      <c r="C64" s="419"/>
      <c r="D64" s="20">
        <f t="shared" ref="D64:J64" si="8">SUM(D58:D63)</f>
        <v>150</v>
      </c>
      <c r="E64" s="20">
        <f t="shared" si="8"/>
        <v>0</v>
      </c>
      <c r="F64" s="20">
        <f t="shared" si="8"/>
        <v>85</v>
      </c>
      <c r="G64" s="30">
        <f t="shared" si="8"/>
        <v>0</v>
      </c>
      <c r="H64" s="30">
        <f t="shared" si="8"/>
        <v>23</v>
      </c>
      <c r="I64" s="30">
        <f t="shared" si="8"/>
        <v>62</v>
      </c>
      <c r="J64" s="20">
        <f t="shared" si="8"/>
        <v>315</v>
      </c>
      <c r="K64" s="20">
        <f>SUM(D64,E64,F64,J64)</f>
        <v>550</v>
      </c>
      <c r="L64" s="20">
        <f>SUM(L58:L63)</f>
        <v>22</v>
      </c>
    </row>
    <row r="65" spans="1:12" ht="15" customHeight="1" x14ac:dyDescent="0.25">
      <c r="A65" s="417" t="s">
        <v>30</v>
      </c>
      <c r="B65" s="418"/>
      <c r="C65" s="419"/>
      <c r="D65" s="23">
        <f>D64/K64</f>
        <v>0.27272727272727271</v>
      </c>
      <c r="E65" s="23">
        <f>E64/K64</f>
        <v>0</v>
      </c>
      <c r="F65" s="23">
        <f>F64/K64</f>
        <v>0.15454545454545454</v>
      </c>
      <c r="G65" s="24">
        <f>G64/K64</f>
        <v>0</v>
      </c>
      <c r="H65" s="24">
        <f>H64/K64</f>
        <v>4.1818181818181817E-2</v>
      </c>
      <c r="I65" s="24">
        <f>I64/K64</f>
        <v>0.11272727272727273</v>
      </c>
      <c r="J65" s="23">
        <f>J64/K64</f>
        <v>0.57272727272727275</v>
      </c>
      <c r="K65" s="23">
        <f>SUM(D65,E65,F65,J65)</f>
        <v>1</v>
      </c>
      <c r="L65" s="22"/>
    </row>
    <row r="66" spans="1:12" ht="15" customHeight="1" x14ac:dyDescent="0.25">
      <c r="A66" s="428" t="s">
        <v>76</v>
      </c>
      <c r="B66" s="429"/>
      <c r="C66" s="429"/>
      <c r="D66" s="430" t="s">
        <v>77</v>
      </c>
      <c r="E66" s="430"/>
      <c r="F66" s="430"/>
      <c r="G66" s="430"/>
      <c r="H66" s="430"/>
      <c r="I66" s="430"/>
      <c r="J66" s="430"/>
      <c r="K66" s="431"/>
      <c r="L66" s="21">
        <f>30-L64</f>
        <v>8</v>
      </c>
    </row>
    <row r="67" spans="1:12" x14ac:dyDescent="0.25">
      <c r="A67" s="157">
        <v>7147</v>
      </c>
      <c r="B67" s="158" t="s">
        <v>78</v>
      </c>
      <c r="C67" s="157" t="s">
        <v>79</v>
      </c>
      <c r="D67" s="159">
        <v>30</v>
      </c>
      <c r="E67" s="159" t="s">
        <v>18</v>
      </c>
      <c r="F67" s="159">
        <v>20</v>
      </c>
      <c r="G67" s="160">
        <v>20</v>
      </c>
      <c r="H67" s="160" t="s">
        <v>18</v>
      </c>
      <c r="I67" s="160" t="s">
        <v>18</v>
      </c>
      <c r="J67" s="159">
        <v>50</v>
      </c>
      <c r="K67" s="159">
        <f>SUM(D67,E67,F67,J67)</f>
        <v>100</v>
      </c>
      <c r="L67" s="159">
        <v>4</v>
      </c>
    </row>
    <row r="68" spans="1:12" x14ac:dyDescent="0.25">
      <c r="A68" s="157">
        <v>7430</v>
      </c>
      <c r="B68" s="158" t="s">
        <v>80</v>
      </c>
      <c r="C68" s="157" t="s">
        <v>81</v>
      </c>
      <c r="D68" s="159">
        <v>30</v>
      </c>
      <c r="E68" s="159" t="s">
        <v>18</v>
      </c>
      <c r="F68" s="159">
        <v>20</v>
      </c>
      <c r="G68" s="160">
        <v>20</v>
      </c>
      <c r="H68" s="160" t="s">
        <v>18</v>
      </c>
      <c r="I68" s="160" t="s">
        <v>18</v>
      </c>
      <c r="J68" s="159">
        <v>50</v>
      </c>
      <c r="K68" s="159">
        <f>SUM(D68,E68,F68,J68)</f>
        <v>100</v>
      </c>
      <c r="L68" s="159">
        <v>4</v>
      </c>
    </row>
    <row r="69" spans="1:12" x14ac:dyDescent="0.25">
      <c r="A69" s="157">
        <v>7431</v>
      </c>
      <c r="B69" s="158" t="s">
        <v>82</v>
      </c>
      <c r="C69" s="157" t="s">
        <v>83</v>
      </c>
      <c r="D69" s="159">
        <v>30</v>
      </c>
      <c r="E69" s="159" t="s">
        <v>18</v>
      </c>
      <c r="F69" s="159">
        <v>20</v>
      </c>
      <c r="G69" s="160">
        <v>20</v>
      </c>
      <c r="H69" s="160" t="s">
        <v>18</v>
      </c>
      <c r="I69" s="160" t="s">
        <v>18</v>
      </c>
      <c r="J69" s="159">
        <v>50</v>
      </c>
      <c r="K69" s="159">
        <f>SUM(D69,E69,F69,J69)</f>
        <v>100</v>
      </c>
      <c r="L69" s="159">
        <v>4</v>
      </c>
    </row>
    <row r="70" spans="1:12" x14ac:dyDescent="0.25">
      <c r="A70" s="157">
        <v>7361</v>
      </c>
      <c r="B70" s="158" t="s">
        <v>84</v>
      </c>
      <c r="C70" s="157" t="s">
        <v>85</v>
      </c>
      <c r="D70" s="159">
        <v>30</v>
      </c>
      <c r="E70" s="159" t="s">
        <v>18</v>
      </c>
      <c r="F70" s="159">
        <v>20</v>
      </c>
      <c r="G70" s="160">
        <v>20</v>
      </c>
      <c r="H70" s="160" t="s">
        <v>18</v>
      </c>
      <c r="I70" s="160" t="s">
        <v>18</v>
      </c>
      <c r="J70" s="159">
        <v>50</v>
      </c>
      <c r="K70" s="159">
        <f>SUM(D70,E70,F70,J70)</f>
        <v>100</v>
      </c>
      <c r="L70" s="159">
        <v>4</v>
      </c>
    </row>
    <row r="71" spans="1:12" ht="26.25" x14ac:dyDescent="0.25">
      <c r="A71" s="161" t="s">
        <v>86</v>
      </c>
      <c r="B71" s="162" t="s">
        <v>87</v>
      </c>
      <c r="C71" s="161" t="s">
        <v>40</v>
      </c>
      <c r="D71" s="163">
        <v>30</v>
      </c>
      <c r="E71" s="163" t="s">
        <v>18</v>
      </c>
      <c r="F71" s="163">
        <v>20</v>
      </c>
      <c r="G71" s="164">
        <v>20</v>
      </c>
      <c r="H71" s="164" t="s">
        <v>18</v>
      </c>
      <c r="I71" s="164" t="s">
        <v>18</v>
      </c>
      <c r="J71" s="163">
        <v>50</v>
      </c>
      <c r="K71" s="163">
        <f>SUM(D71,E71,F71,J71)</f>
        <v>100</v>
      </c>
      <c r="L71" s="163">
        <v>4</v>
      </c>
    </row>
    <row r="72" spans="1:12" x14ac:dyDescent="0.25">
      <c r="A72" s="161">
        <v>7436</v>
      </c>
      <c r="B72" s="162" t="s">
        <v>301</v>
      </c>
      <c r="C72" s="161" t="s">
        <v>49</v>
      </c>
      <c r="D72" s="163" t="s">
        <v>98</v>
      </c>
      <c r="E72" s="163" t="s">
        <v>98</v>
      </c>
      <c r="F72" s="163">
        <v>10</v>
      </c>
      <c r="G72" s="164" t="s">
        <v>98</v>
      </c>
      <c r="H72" s="164" t="s">
        <v>98</v>
      </c>
      <c r="I72" s="164">
        <v>10</v>
      </c>
      <c r="J72" s="163">
        <v>90</v>
      </c>
      <c r="K72" s="163">
        <v>100</v>
      </c>
      <c r="L72" s="163">
        <v>4</v>
      </c>
    </row>
    <row r="73" spans="1:12" ht="15" customHeight="1" x14ac:dyDescent="0.25">
      <c r="A73" s="435" t="s">
        <v>88</v>
      </c>
      <c r="B73" s="436"/>
      <c r="C73" s="436"/>
      <c r="D73" s="436"/>
      <c r="E73" s="436"/>
      <c r="F73" s="436"/>
      <c r="G73" s="436"/>
      <c r="H73" s="436"/>
      <c r="I73" s="436"/>
      <c r="J73" s="436"/>
      <c r="K73" s="437"/>
      <c r="L73" s="25">
        <v>30</v>
      </c>
    </row>
    <row r="74" spans="1:12" ht="21.75" customHeight="1" x14ac:dyDescent="0.25">
      <c r="A74" s="432" t="s">
        <v>89</v>
      </c>
      <c r="B74" s="433"/>
      <c r="C74" s="433"/>
      <c r="D74" s="433"/>
      <c r="E74" s="433"/>
      <c r="F74" s="433"/>
      <c r="G74" s="433"/>
      <c r="H74" s="433"/>
      <c r="I74" s="433"/>
      <c r="J74" s="433"/>
      <c r="K74" s="433"/>
      <c r="L74" s="434"/>
    </row>
    <row r="75" spans="1:12" s="10" customFormat="1" ht="18.75" customHeight="1" x14ac:dyDescent="0.2">
      <c r="A75" s="425" t="s">
        <v>90</v>
      </c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7"/>
    </row>
    <row r="76" spans="1:12" s="10" customFormat="1" ht="27.75" customHeight="1" x14ac:dyDescent="0.2">
      <c r="A76" s="425" t="s">
        <v>91</v>
      </c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7"/>
    </row>
    <row r="77" spans="1:12" ht="15" customHeight="1" x14ac:dyDescent="0.25">
      <c r="A77" s="306"/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8"/>
    </row>
    <row r="78" spans="1:12" x14ac:dyDescent="0.25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</row>
    <row r="79" spans="1:12" ht="15" customHeight="1" x14ac:dyDescent="0.25">
      <c r="A79" s="410" t="s">
        <v>302</v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2"/>
    </row>
    <row r="80" spans="1:12" ht="15" customHeight="1" x14ac:dyDescent="0.25">
      <c r="A80" s="413" t="s">
        <v>3</v>
      </c>
      <c r="B80" s="415" t="s">
        <v>4</v>
      </c>
      <c r="C80" s="415" t="s">
        <v>5</v>
      </c>
      <c r="D80" s="416" t="s">
        <v>6</v>
      </c>
      <c r="E80" s="416"/>
      <c r="F80" s="416"/>
      <c r="G80" s="416"/>
      <c r="H80" s="416"/>
      <c r="I80" s="416"/>
      <c r="J80" s="416" t="s">
        <v>7</v>
      </c>
      <c r="K80" s="416" t="s">
        <v>8</v>
      </c>
      <c r="L80" s="416" t="s">
        <v>9</v>
      </c>
    </row>
    <row r="81" spans="1:12" ht="24.75" customHeight="1" x14ac:dyDescent="0.25">
      <c r="A81" s="414"/>
      <c r="B81" s="415"/>
      <c r="C81" s="415"/>
      <c r="D81" s="59" t="s">
        <v>10</v>
      </c>
      <c r="E81" s="59" t="s">
        <v>11</v>
      </c>
      <c r="F81" s="59" t="s">
        <v>12</v>
      </c>
      <c r="G81" s="29" t="s">
        <v>13</v>
      </c>
      <c r="H81" s="29" t="s">
        <v>14</v>
      </c>
      <c r="I81" s="29" t="s">
        <v>15</v>
      </c>
      <c r="J81" s="416"/>
      <c r="K81" s="416"/>
      <c r="L81" s="416"/>
    </row>
    <row r="82" spans="1:12" x14ac:dyDescent="0.25">
      <c r="A82" s="16">
        <v>7024</v>
      </c>
      <c r="B82" s="28" t="s">
        <v>303</v>
      </c>
      <c r="C82" s="3" t="s">
        <v>135</v>
      </c>
      <c r="D82" s="26">
        <v>30</v>
      </c>
      <c r="E82" s="26" t="s">
        <v>18</v>
      </c>
      <c r="F82" s="26">
        <v>20</v>
      </c>
      <c r="G82" s="27" t="s">
        <v>18</v>
      </c>
      <c r="H82" s="27">
        <v>15</v>
      </c>
      <c r="I82" s="27">
        <v>5</v>
      </c>
      <c r="J82" s="26">
        <v>50</v>
      </c>
      <c r="K82" s="26">
        <f>SUM(D82,E82,F82,J82)</f>
        <v>100</v>
      </c>
      <c r="L82" s="26">
        <v>4</v>
      </c>
    </row>
    <row r="83" spans="1:12" x14ac:dyDescent="0.25">
      <c r="A83" s="16">
        <v>7294</v>
      </c>
      <c r="B83" s="28" t="s">
        <v>215</v>
      </c>
      <c r="C83" s="16" t="s">
        <v>83</v>
      </c>
      <c r="D83" s="26">
        <v>40</v>
      </c>
      <c r="E83" s="26" t="s">
        <v>18</v>
      </c>
      <c r="F83" s="26">
        <v>30</v>
      </c>
      <c r="G83" s="27" t="s">
        <v>18</v>
      </c>
      <c r="H83" s="27">
        <v>20</v>
      </c>
      <c r="I83" s="27">
        <v>10</v>
      </c>
      <c r="J83" s="26">
        <v>80</v>
      </c>
      <c r="K83" s="26">
        <f>SUM(D83,E83,F83,J83)</f>
        <v>150</v>
      </c>
      <c r="L83" s="26">
        <v>6</v>
      </c>
    </row>
    <row r="84" spans="1:12" x14ac:dyDescent="0.25">
      <c r="A84" s="16">
        <v>7407</v>
      </c>
      <c r="B84" s="28" t="s">
        <v>214</v>
      </c>
      <c r="C84" s="16" t="s">
        <v>178</v>
      </c>
      <c r="D84" s="26">
        <v>25</v>
      </c>
      <c r="E84" s="26" t="s">
        <v>18</v>
      </c>
      <c r="F84" s="26">
        <v>10</v>
      </c>
      <c r="G84" s="27" t="s">
        <v>18</v>
      </c>
      <c r="H84" s="27"/>
      <c r="I84" s="27">
        <v>10</v>
      </c>
      <c r="J84" s="26">
        <v>40</v>
      </c>
      <c r="K84" s="26">
        <f>SUM(D84,E84,F84,J84)</f>
        <v>75</v>
      </c>
      <c r="L84" s="26">
        <v>3</v>
      </c>
    </row>
    <row r="85" spans="1:12" x14ac:dyDescent="0.25">
      <c r="A85" s="16">
        <v>7333</v>
      </c>
      <c r="B85" s="28" t="s">
        <v>159</v>
      </c>
      <c r="C85" s="16" t="s">
        <v>304</v>
      </c>
      <c r="D85" s="26">
        <v>40</v>
      </c>
      <c r="E85" s="26" t="s">
        <v>18</v>
      </c>
      <c r="F85" s="26">
        <v>30</v>
      </c>
      <c r="G85" s="27" t="s">
        <v>18</v>
      </c>
      <c r="H85" s="27">
        <v>20</v>
      </c>
      <c r="I85" s="27">
        <v>10</v>
      </c>
      <c r="J85" s="26">
        <v>80</v>
      </c>
      <c r="K85" s="26">
        <f>SUM(D85,E85,F85,J85)</f>
        <v>150</v>
      </c>
      <c r="L85" s="26">
        <v>6</v>
      </c>
    </row>
    <row r="86" spans="1:12" s="51" customFormat="1" ht="12.75" x14ac:dyDescent="0.2">
      <c r="A86" s="16">
        <v>7434</v>
      </c>
      <c r="B86" s="28" t="s">
        <v>300</v>
      </c>
      <c r="C86" s="16" t="s">
        <v>286</v>
      </c>
      <c r="D86" s="26" t="s">
        <v>18</v>
      </c>
      <c r="E86" s="26" t="s">
        <v>18</v>
      </c>
      <c r="F86" s="26" t="s">
        <v>18</v>
      </c>
      <c r="G86" s="27" t="s">
        <v>18</v>
      </c>
      <c r="H86" s="27" t="s">
        <v>18</v>
      </c>
      <c r="I86" s="27" t="s">
        <v>18</v>
      </c>
      <c r="J86" s="26">
        <v>75</v>
      </c>
      <c r="K86" s="26">
        <v>75</v>
      </c>
      <c r="L86" s="26">
        <v>3</v>
      </c>
    </row>
    <row r="87" spans="1:12" s="51" customFormat="1" ht="12.75" customHeight="1" x14ac:dyDescent="0.2">
      <c r="A87" s="417" t="s">
        <v>29</v>
      </c>
      <c r="B87" s="418"/>
      <c r="C87" s="419"/>
      <c r="D87" s="20">
        <f t="shared" ref="D87:J87" si="9">SUM(D82:D86)</f>
        <v>135</v>
      </c>
      <c r="E87" s="20">
        <f t="shared" si="9"/>
        <v>0</v>
      </c>
      <c r="F87" s="20">
        <f t="shared" si="9"/>
        <v>90</v>
      </c>
      <c r="G87" s="30">
        <f t="shared" si="9"/>
        <v>0</v>
      </c>
      <c r="H87" s="30">
        <f t="shared" si="9"/>
        <v>55</v>
      </c>
      <c r="I87" s="30">
        <f t="shared" si="9"/>
        <v>35</v>
      </c>
      <c r="J87" s="20">
        <f t="shared" si="9"/>
        <v>325</v>
      </c>
      <c r="K87" s="20">
        <f>SUM(D87,E87,F87,J87)</f>
        <v>550</v>
      </c>
      <c r="L87" s="20">
        <f>SUM(L82:L86)</f>
        <v>22</v>
      </c>
    </row>
    <row r="88" spans="1:12" s="51" customFormat="1" ht="12.75" customHeight="1" x14ac:dyDescent="0.2">
      <c r="A88" s="417" t="s">
        <v>30</v>
      </c>
      <c r="B88" s="418"/>
      <c r="C88" s="419"/>
      <c r="D88" s="23">
        <f>D87/K87</f>
        <v>0.24545454545454545</v>
      </c>
      <c r="E88" s="23">
        <f>E87/K87</f>
        <v>0</v>
      </c>
      <c r="F88" s="23">
        <f>F87/K87</f>
        <v>0.16363636363636364</v>
      </c>
      <c r="G88" s="24">
        <f>G87/K87</f>
        <v>0</v>
      </c>
      <c r="H88" s="24">
        <f>H87/K87</f>
        <v>0.1</v>
      </c>
      <c r="I88" s="24">
        <f>I87/K87</f>
        <v>6.363636363636363E-2</v>
      </c>
      <c r="J88" s="23">
        <f>J87/K87</f>
        <v>0.59090909090909094</v>
      </c>
      <c r="K88" s="23">
        <f>SUM(D88,E88,F88,J88)</f>
        <v>1</v>
      </c>
      <c r="L88" s="22"/>
    </row>
    <row r="89" spans="1:12" s="51" customFormat="1" ht="15" customHeight="1" x14ac:dyDescent="0.2">
      <c r="A89" s="428" t="s">
        <v>76</v>
      </c>
      <c r="B89" s="429"/>
      <c r="C89" s="429"/>
      <c r="D89" s="430" t="s">
        <v>77</v>
      </c>
      <c r="E89" s="430"/>
      <c r="F89" s="430"/>
      <c r="G89" s="430"/>
      <c r="H89" s="430"/>
      <c r="I89" s="430"/>
      <c r="J89" s="430"/>
      <c r="K89" s="431"/>
      <c r="L89" s="21">
        <f>30-L87</f>
        <v>8</v>
      </c>
    </row>
    <row r="90" spans="1:12" s="10" customFormat="1" ht="12.75" x14ac:dyDescent="0.2">
      <c r="A90" s="157">
        <v>7147</v>
      </c>
      <c r="B90" s="158" t="s">
        <v>78</v>
      </c>
      <c r="C90" s="157" t="s">
        <v>79</v>
      </c>
      <c r="D90" s="159">
        <v>30</v>
      </c>
      <c r="E90" s="159" t="s">
        <v>18</v>
      </c>
      <c r="F90" s="159">
        <v>20</v>
      </c>
      <c r="G90" s="160">
        <v>20</v>
      </c>
      <c r="H90" s="160" t="s">
        <v>18</v>
      </c>
      <c r="I90" s="160" t="s">
        <v>18</v>
      </c>
      <c r="J90" s="159">
        <v>50</v>
      </c>
      <c r="K90" s="159">
        <f>SUM(D90,E90,F90,J90)</f>
        <v>100</v>
      </c>
      <c r="L90" s="159">
        <v>4</v>
      </c>
    </row>
    <row r="91" spans="1:12" s="10" customFormat="1" ht="12.75" x14ac:dyDescent="0.2">
      <c r="A91" s="157">
        <v>7430</v>
      </c>
      <c r="B91" s="158" t="s">
        <v>80</v>
      </c>
      <c r="C91" s="157" t="s">
        <v>81</v>
      </c>
      <c r="D91" s="159">
        <v>30</v>
      </c>
      <c r="E91" s="159" t="s">
        <v>18</v>
      </c>
      <c r="F91" s="159">
        <v>20</v>
      </c>
      <c r="G91" s="160">
        <v>20</v>
      </c>
      <c r="H91" s="160" t="s">
        <v>18</v>
      </c>
      <c r="I91" s="160" t="s">
        <v>18</v>
      </c>
      <c r="J91" s="159">
        <v>50</v>
      </c>
      <c r="K91" s="159">
        <f>SUM(D91,E91,F91,J91)</f>
        <v>100</v>
      </c>
      <c r="L91" s="159">
        <v>4</v>
      </c>
    </row>
    <row r="92" spans="1:12" x14ac:dyDescent="0.25">
      <c r="A92" s="157">
        <v>7431</v>
      </c>
      <c r="B92" s="158" t="s">
        <v>82</v>
      </c>
      <c r="C92" s="157" t="s">
        <v>83</v>
      </c>
      <c r="D92" s="159">
        <v>30</v>
      </c>
      <c r="E92" s="159" t="s">
        <v>18</v>
      </c>
      <c r="F92" s="159">
        <v>20</v>
      </c>
      <c r="G92" s="160">
        <v>20</v>
      </c>
      <c r="H92" s="160" t="s">
        <v>18</v>
      </c>
      <c r="I92" s="160" t="s">
        <v>18</v>
      </c>
      <c r="J92" s="159">
        <v>50</v>
      </c>
      <c r="K92" s="159">
        <f>SUM(D92,E92,F92,J92)</f>
        <v>100</v>
      </c>
      <c r="L92" s="159">
        <v>4</v>
      </c>
    </row>
    <row r="93" spans="1:12" x14ac:dyDescent="0.25">
      <c r="A93" s="157">
        <v>7361</v>
      </c>
      <c r="B93" s="158" t="s">
        <v>84</v>
      </c>
      <c r="C93" s="157" t="s">
        <v>85</v>
      </c>
      <c r="D93" s="159">
        <v>30</v>
      </c>
      <c r="E93" s="159" t="s">
        <v>18</v>
      </c>
      <c r="F93" s="159">
        <v>20</v>
      </c>
      <c r="G93" s="160">
        <v>20</v>
      </c>
      <c r="H93" s="160" t="s">
        <v>18</v>
      </c>
      <c r="I93" s="160" t="s">
        <v>18</v>
      </c>
      <c r="J93" s="159">
        <v>50</v>
      </c>
      <c r="K93" s="159">
        <f>SUM(D93,E93,F93,J93)</f>
        <v>100</v>
      </c>
      <c r="L93" s="159">
        <v>4</v>
      </c>
    </row>
    <row r="94" spans="1:12" ht="26.25" x14ac:dyDescent="0.25">
      <c r="A94" s="161" t="s">
        <v>86</v>
      </c>
      <c r="B94" s="162" t="s">
        <v>87</v>
      </c>
      <c r="C94" s="161" t="s">
        <v>40</v>
      </c>
      <c r="D94" s="163">
        <v>30</v>
      </c>
      <c r="E94" s="163" t="s">
        <v>18</v>
      </c>
      <c r="F94" s="163">
        <v>20</v>
      </c>
      <c r="G94" s="164">
        <v>20</v>
      </c>
      <c r="H94" s="164" t="s">
        <v>18</v>
      </c>
      <c r="I94" s="164" t="s">
        <v>18</v>
      </c>
      <c r="J94" s="163">
        <v>50</v>
      </c>
      <c r="K94" s="163">
        <f>SUM(D94,E94,F94,J94)</f>
        <v>100</v>
      </c>
      <c r="L94" s="163">
        <v>4</v>
      </c>
    </row>
    <row r="95" spans="1:12" x14ac:dyDescent="0.25">
      <c r="A95" s="161">
        <v>7436</v>
      </c>
      <c r="B95" s="162" t="s">
        <v>301</v>
      </c>
      <c r="C95" s="161" t="s">
        <v>49</v>
      </c>
      <c r="D95" s="163" t="s">
        <v>98</v>
      </c>
      <c r="E95" s="163" t="s">
        <v>98</v>
      </c>
      <c r="F95" s="163">
        <v>10</v>
      </c>
      <c r="G95" s="164" t="s">
        <v>98</v>
      </c>
      <c r="H95" s="164" t="s">
        <v>98</v>
      </c>
      <c r="I95" s="164">
        <v>10</v>
      </c>
      <c r="J95" s="163">
        <v>90</v>
      </c>
      <c r="K95" s="163">
        <v>100</v>
      </c>
      <c r="L95" s="163">
        <v>4</v>
      </c>
    </row>
    <row r="96" spans="1:12" ht="15" customHeight="1" x14ac:dyDescent="0.25">
      <c r="A96" s="417" t="s">
        <v>88</v>
      </c>
      <c r="B96" s="418"/>
      <c r="C96" s="418"/>
      <c r="D96" s="418"/>
      <c r="E96" s="418"/>
      <c r="F96" s="418"/>
      <c r="G96" s="418"/>
      <c r="H96" s="418"/>
      <c r="I96" s="418"/>
      <c r="J96" s="418"/>
      <c r="K96" s="419"/>
      <c r="L96" s="20">
        <v>30</v>
      </c>
    </row>
    <row r="97" spans="1:12" ht="15" customHeight="1" x14ac:dyDescent="0.25">
      <c r="A97" s="432" t="s">
        <v>89</v>
      </c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4"/>
    </row>
    <row r="98" spans="1:12" ht="15" customHeight="1" x14ac:dyDescent="0.25">
      <c r="A98" s="425" t="s">
        <v>90</v>
      </c>
      <c r="B98" s="426"/>
      <c r="C98" s="426"/>
      <c r="D98" s="426"/>
      <c r="E98" s="426"/>
      <c r="F98" s="426"/>
      <c r="G98" s="426"/>
      <c r="H98" s="426"/>
      <c r="I98" s="426"/>
      <c r="J98" s="426"/>
      <c r="K98" s="426"/>
      <c r="L98" s="427"/>
    </row>
    <row r="99" spans="1:12" ht="26.25" customHeight="1" x14ac:dyDescent="0.25">
      <c r="A99" s="425" t="s">
        <v>91</v>
      </c>
      <c r="B99" s="426"/>
      <c r="C99" s="426"/>
      <c r="D99" s="426"/>
      <c r="E99" s="426"/>
      <c r="F99" s="426"/>
      <c r="G99" s="426"/>
      <c r="H99" s="426"/>
      <c r="I99" s="426"/>
      <c r="J99" s="426"/>
      <c r="K99" s="426"/>
      <c r="L99" s="427"/>
    </row>
    <row r="100" spans="1:12" ht="15" customHeight="1" x14ac:dyDescent="0.25">
      <c r="A100" s="306"/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  <c r="L100" s="308"/>
    </row>
    <row r="101" spans="1:12" x14ac:dyDescent="0.25">
      <c r="A101" s="420"/>
      <c r="B101" s="420"/>
      <c r="C101" s="420"/>
      <c r="D101" s="420"/>
      <c r="E101" s="420"/>
      <c r="F101" s="420"/>
      <c r="G101" s="420"/>
      <c r="H101" s="420"/>
      <c r="I101" s="420"/>
      <c r="J101" s="420"/>
      <c r="K101" s="420"/>
      <c r="L101" s="420"/>
    </row>
    <row r="102" spans="1:12" s="10" customFormat="1" ht="15" customHeight="1" x14ac:dyDescent="0.2">
      <c r="A102" s="410" t="s">
        <v>305</v>
      </c>
      <c r="B102" s="411"/>
      <c r="C102" s="411"/>
      <c r="D102" s="411"/>
      <c r="E102" s="411"/>
      <c r="F102" s="411"/>
      <c r="G102" s="411"/>
      <c r="H102" s="411"/>
      <c r="I102" s="411"/>
      <c r="J102" s="411"/>
      <c r="K102" s="411"/>
      <c r="L102" s="412"/>
    </row>
    <row r="103" spans="1:12" s="10" customFormat="1" ht="12.75" customHeight="1" x14ac:dyDescent="0.2">
      <c r="A103" s="413" t="s">
        <v>3</v>
      </c>
      <c r="B103" s="415" t="s">
        <v>4</v>
      </c>
      <c r="C103" s="415" t="s">
        <v>5</v>
      </c>
      <c r="D103" s="416" t="s">
        <v>6</v>
      </c>
      <c r="E103" s="416"/>
      <c r="F103" s="416"/>
      <c r="G103" s="416"/>
      <c r="H103" s="416"/>
      <c r="I103" s="416"/>
      <c r="J103" s="416" t="s">
        <v>7</v>
      </c>
      <c r="K103" s="416" t="s">
        <v>8</v>
      </c>
      <c r="L103" s="416" t="s">
        <v>9</v>
      </c>
    </row>
    <row r="104" spans="1:12" ht="25.5" customHeight="1" x14ac:dyDescent="0.25">
      <c r="A104" s="414"/>
      <c r="B104" s="415"/>
      <c r="C104" s="415"/>
      <c r="D104" s="59" t="s">
        <v>10</v>
      </c>
      <c r="E104" s="59" t="s">
        <v>11</v>
      </c>
      <c r="F104" s="59" t="s">
        <v>12</v>
      </c>
      <c r="G104" s="29" t="s">
        <v>13</v>
      </c>
      <c r="H104" s="29" t="s">
        <v>14</v>
      </c>
      <c r="I104" s="29" t="s">
        <v>15</v>
      </c>
      <c r="J104" s="416"/>
      <c r="K104" s="416"/>
      <c r="L104" s="416"/>
    </row>
    <row r="105" spans="1:12" x14ac:dyDescent="0.25">
      <c r="A105" s="16">
        <v>7288</v>
      </c>
      <c r="B105" s="28" t="s">
        <v>306</v>
      </c>
      <c r="C105" s="16" t="s">
        <v>307</v>
      </c>
      <c r="D105" s="26">
        <v>40</v>
      </c>
      <c r="E105" s="26" t="s">
        <v>18</v>
      </c>
      <c r="F105" s="26">
        <v>30</v>
      </c>
      <c r="G105" s="27" t="s">
        <v>18</v>
      </c>
      <c r="H105" s="27" t="s">
        <v>308</v>
      </c>
      <c r="I105" s="27">
        <v>30</v>
      </c>
      <c r="J105" s="26">
        <v>80</v>
      </c>
      <c r="K105" s="26">
        <f t="shared" ref="K105:K111" si="10">SUM(D105,E105,F105,J105)</f>
        <v>150</v>
      </c>
      <c r="L105" s="26">
        <v>6</v>
      </c>
    </row>
    <row r="106" spans="1:12" x14ac:dyDescent="0.25">
      <c r="A106" s="16">
        <v>7036</v>
      </c>
      <c r="B106" s="28" t="s">
        <v>309</v>
      </c>
      <c r="C106" s="16" t="s">
        <v>55</v>
      </c>
      <c r="D106" s="26">
        <v>25</v>
      </c>
      <c r="E106" s="26" t="s">
        <v>18</v>
      </c>
      <c r="F106" s="26">
        <v>10</v>
      </c>
      <c r="G106" s="27" t="s">
        <v>18</v>
      </c>
      <c r="H106" s="27">
        <v>8</v>
      </c>
      <c r="I106" s="27">
        <v>2</v>
      </c>
      <c r="J106" s="26">
        <v>40</v>
      </c>
      <c r="K106" s="26">
        <f t="shared" si="10"/>
        <v>75</v>
      </c>
      <c r="L106" s="26">
        <v>3</v>
      </c>
    </row>
    <row r="107" spans="1:12" x14ac:dyDescent="0.25">
      <c r="A107" s="16">
        <v>7038</v>
      </c>
      <c r="B107" s="28" t="s">
        <v>310</v>
      </c>
      <c r="C107" s="16" t="s">
        <v>151</v>
      </c>
      <c r="D107" s="26">
        <v>25</v>
      </c>
      <c r="E107" s="26" t="s">
        <v>18</v>
      </c>
      <c r="F107" s="26">
        <v>10</v>
      </c>
      <c r="G107" s="27" t="s">
        <v>18</v>
      </c>
      <c r="H107" s="27">
        <v>8</v>
      </c>
      <c r="I107" s="27">
        <v>2</v>
      </c>
      <c r="J107" s="26">
        <v>40</v>
      </c>
      <c r="K107" s="26">
        <f t="shared" si="10"/>
        <v>75</v>
      </c>
      <c r="L107" s="26">
        <v>3</v>
      </c>
    </row>
    <row r="108" spans="1:12" x14ac:dyDescent="0.25">
      <c r="A108" s="16">
        <v>7379</v>
      </c>
      <c r="B108" s="28" t="s">
        <v>311</v>
      </c>
      <c r="C108" s="16" t="s">
        <v>131</v>
      </c>
      <c r="D108" s="26">
        <v>25</v>
      </c>
      <c r="E108" s="26" t="s">
        <v>18</v>
      </c>
      <c r="F108" s="26">
        <v>10</v>
      </c>
      <c r="G108" s="27" t="s">
        <v>18</v>
      </c>
      <c r="H108" s="27">
        <v>5</v>
      </c>
      <c r="I108" s="27">
        <v>5</v>
      </c>
      <c r="J108" s="26">
        <v>40</v>
      </c>
      <c r="K108" s="26">
        <f t="shared" si="10"/>
        <v>75</v>
      </c>
      <c r="L108" s="26">
        <v>3</v>
      </c>
    </row>
    <row r="109" spans="1:12" x14ac:dyDescent="0.25">
      <c r="A109" s="16">
        <v>7293</v>
      </c>
      <c r="B109" s="28" t="s">
        <v>312</v>
      </c>
      <c r="C109" s="16" t="s">
        <v>33</v>
      </c>
      <c r="D109" s="26">
        <v>35</v>
      </c>
      <c r="E109" s="26" t="s">
        <v>18</v>
      </c>
      <c r="F109" s="26">
        <v>25</v>
      </c>
      <c r="G109" s="27" t="s">
        <v>18</v>
      </c>
      <c r="H109" s="27">
        <v>10</v>
      </c>
      <c r="I109" s="27">
        <v>15</v>
      </c>
      <c r="J109" s="26">
        <v>65</v>
      </c>
      <c r="K109" s="26">
        <f t="shared" si="10"/>
        <v>125</v>
      </c>
      <c r="L109" s="26">
        <v>5</v>
      </c>
    </row>
    <row r="110" spans="1:12" ht="15" customHeight="1" x14ac:dyDescent="0.25">
      <c r="A110" s="417" t="s">
        <v>29</v>
      </c>
      <c r="B110" s="418"/>
      <c r="C110" s="419"/>
      <c r="D110" s="20">
        <f t="shared" ref="D110:J110" si="11">SUM(D105:D109)</f>
        <v>150</v>
      </c>
      <c r="E110" s="20">
        <f t="shared" si="11"/>
        <v>0</v>
      </c>
      <c r="F110" s="20">
        <f t="shared" si="11"/>
        <v>85</v>
      </c>
      <c r="G110" s="30">
        <f t="shared" si="11"/>
        <v>0</v>
      </c>
      <c r="H110" s="30">
        <f t="shared" si="11"/>
        <v>31</v>
      </c>
      <c r="I110" s="30">
        <f t="shared" si="11"/>
        <v>54</v>
      </c>
      <c r="J110" s="20">
        <f t="shared" si="11"/>
        <v>265</v>
      </c>
      <c r="K110" s="20">
        <f t="shared" si="10"/>
        <v>500</v>
      </c>
      <c r="L110" s="20">
        <f>SUM(L105:L109)</f>
        <v>20</v>
      </c>
    </row>
    <row r="111" spans="1:12" ht="15" customHeight="1" x14ac:dyDescent="0.25">
      <c r="A111" s="417" t="s">
        <v>30</v>
      </c>
      <c r="B111" s="418"/>
      <c r="C111" s="419"/>
      <c r="D111" s="23">
        <f>D110/K110</f>
        <v>0.3</v>
      </c>
      <c r="E111" s="23">
        <f>E110/K110</f>
        <v>0</v>
      </c>
      <c r="F111" s="23">
        <f>F110/K110</f>
        <v>0.17</v>
      </c>
      <c r="G111" s="24">
        <f>G110/K110</f>
        <v>0</v>
      </c>
      <c r="H111" s="24">
        <f>H110/K110</f>
        <v>6.2E-2</v>
      </c>
      <c r="I111" s="24">
        <f>I110/K110</f>
        <v>0.108</v>
      </c>
      <c r="J111" s="23">
        <f>J110/K110</f>
        <v>0.53</v>
      </c>
      <c r="K111" s="23">
        <f t="shared" si="10"/>
        <v>1</v>
      </c>
      <c r="L111" s="22"/>
    </row>
    <row r="112" spans="1:12" s="51" customFormat="1" ht="15" customHeight="1" x14ac:dyDescent="0.2">
      <c r="A112" s="309" t="s">
        <v>101</v>
      </c>
      <c r="B112" s="310"/>
      <c r="C112" s="310"/>
      <c r="D112" s="291"/>
      <c r="E112" s="291"/>
      <c r="F112" s="291"/>
      <c r="G112" s="291"/>
      <c r="H112" s="291"/>
      <c r="I112" s="291"/>
      <c r="J112" s="291"/>
      <c r="K112" s="292"/>
      <c r="L112" s="8">
        <v>6</v>
      </c>
    </row>
    <row r="113" spans="1:12" ht="15" customHeight="1" x14ac:dyDescent="0.25">
      <c r="A113" s="428" t="s">
        <v>313</v>
      </c>
      <c r="B113" s="429"/>
      <c r="C113" s="429"/>
      <c r="D113" s="430" t="s">
        <v>77</v>
      </c>
      <c r="E113" s="430"/>
      <c r="F113" s="430"/>
      <c r="G113" s="430"/>
      <c r="H113" s="430"/>
      <c r="I113" s="430"/>
      <c r="J113" s="430"/>
      <c r="K113" s="431"/>
      <c r="L113" s="21">
        <v>4</v>
      </c>
    </row>
    <row r="114" spans="1:12" s="10" customFormat="1" ht="12.75" x14ac:dyDescent="0.2">
      <c r="A114" s="157">
        <v>7404</v>
      </c>
      <c r="B114" s="158" t="s">
        <v>102</v>
      </c>
      <c r="C114" s="157" t="s">
        <v>103</v>
      </c>
      <c r="D114" s="159">
        <v>30</v>
      </c>
      <c r="E114" s="159" t="s">
        <v>18</v>
      </c>
      <c r="F114" s="159">
        <v>20</v>
      </c>
      <c r="G114" s="160">
        <v>20</v>
      </c>
      <c r="H114" s="160" t="s">
        <v>18</v>
      </c>
      <c r="I114" s="160" t="s">
        <v>18</v>
      </c>
      <c r="J114" s="159">
        <v>50</v>
      </c>
      <c r="K114" s="159">
        <f>SUM(D114,E114,F114,J114)</f>
        <v>100</v>
      </c>
      <c r="L114" s="159">
        <v>4</v>
      </c>
    </row>
    <row r="115" spans="1:12" s="51" customFormat="1" ht="12.75" x14ac:dyDescent="0.2">
      <c r="A115" s="157">
        <v>7165</v>
      </c>
      <c r="B115" s="158" t="s">
        <v>104</v>
      </c>
      <c r="C115" s="157" t="s">
        <v>105</v>
      </c>
      <c r="D115" s="159">
        <v>30</v>
      </c>
      <c r="E115" s="159" t="s">
        <v>18</v>
      </c>
      <c r="F115" s="159">
        <v>20</v>
      </c>
      <c r="G115" s="160">
        <v>20</v>
      </c>
      <c r="H115" s="160" t="s">
        <v>18</v>
      </c>
      <c r="I115" s="160" t="s">
        <v>18</v>
      </c>
      <c r="J115" s="159">
        <v>50</v>
      </c>
      <c r="K115" s="159">
        <f>SUM(D115,E115,F115,J115)</f>
        <v>100</v>
      </c>
      <c r="L115" s="159">
        <v>4</v>
      </c>
    </row>
    <row r="116" spans="1:12" s="51" customFormat="1" ht="12.75" x14ac:dyDescent="0.2">
      <c r="A116" s="157">
        <v>7433</v>
      </c>
      <c r="B116" s="158" t="s">
        <v>106</v>
      </c>
      <c r="C116" s="157" t="s">
        <v>81</v>
      </c>
      <c r="D116" s="159">
        <v>30</v>
      </c>
      <c r="E116" s="159" t="s">
        <v>18</v>
      </c>
      <c r="F116" s="159">
        <v>20</v>
      </c>
      <c r="G116" s="160" t="s">
        <v>18</v>
      </c>
      <c r="H116" s="160">
        <v>20</v>
      </c>
      <c r="I116" s="160" t="s">
        <v>18</v>
      </c>
      <c r="J116" s="159">
        <v>50</v>
      </c>
      <c r="K116" s="159">
        <f>SUM(D116,E116,F116,J116)</f>
        <v>100</v>
      </c>
      <c r="L116" s="159">
        <v>4</v>
      </c>
    </row>
    <row r="117" spans="1:12" s="51" customFormat="1" ht="12.75" x14ac:dyDescent="0.2">
      <c r="A117" s="157">
        <v>7320</v>
      </c>
      <c r="B117" s="158" t="s">
        <v>107</v>
      </c>
      <c r="C117" s="157" t="s">
        <v>108</v>
      </c>
      <c r="D117" s="159">
        <v>30</v>
      </c>
      <c r="E117" s="159" t="s">
        <v>18</v>
      </c>
      <c r="F117" s="159">
        <v>20</v>
      </c>
      <c r="G117" s="160">
        <v>20</v>
      </c>
      <c r="H117" s="160" t="s">
        <v>18</v>
      </c>
      <c r="I117" s="160" t="s">
        <v>18</v>
      </c>
      <c r="J117" s="159">
        <v>50</v>
      </c>
      <c r="K117" s="159">
        <f>SUM(D117,E117,F117,J117)</f>
        <v>100</v>
      </c>
      <c r="L117" s="159">
        <v>4</v>
      </c>
    </row>
    <row r="118" spans="1:12" s="51" customFormat="1" ht="12.75" x14ac:dyDescent="0.2">
      <c r="A118" s="438"/>
      <c r="B118" s="439"/>
      <c r="C118" s="439"/>
      <c r="D118" s="439"/>
      <c r="E118" s="439"/>
      <c r="F118" s="439"/>
      <c r="G118" s="439"/>
      <c r="H118" s="439"/>
      <c r="I118" s="439"/>
      <c r="J118" s="439"/>
      <c r="K118" s="439"/>
      <c r="L118" s="440"/>
    </row>
    <row r="119" spans="1:12" s="10" customFormat="1" ht="12.75" customHeight="1" x14ac:dyDescent="0.2">
      <c r="A119" s="417" t="s">
        <v>88</v>
      </c>
      <c r="B119" s="418"/>
      <c r="C119" s="418"/>
      <c r="D119" s="418"/>
      <c r="E119" s="418"/>
      <c r="F119" s="418"/>
      <c r="G119" s="418"/>
      <c r="H119" s="418"/>
      <c r="I119" s="418"/>
      <c r="J119" s="418"/>
      <c r="K119" s="419"/>
      <c r="L119" s="20">
        <v>30</v>
      </c>
    </row>
    <row r="120" spans="1:12" s="10" customFormat="1" ht="23.25" customHeight="1" x14ac:dyDescent="0.2">
      <c r="A120" s="432" t="s">
        <v>314</v>
      </c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4"/>
    </row>
    <row r="121" spans="1:12" ht="21" customHeight="1" x14ac:dyDescent="0.25">
      <c r="A121" s="425" t="s">
        <v>109</v>
      </c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7"/>
    </row>
    <row r="122" spans="1:12" ht="27" customHeight="1" x14ac:dyDescent="0.25">
      <c r="A122" s="425" t="s">
        <v>91</v>
      </c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7"/>
    </row>
    <row r="123" spans="1:12" ht="5.25" customHeight="1" x14ac:dyDescent="0.25">
      <c r="A123" s="425"/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7"/>
    </row>
    <row r="124" spans="1:12" ht="30.75" customHeight="1" x14ac:dyDescent="0.25">
      <c r="A124" s="306" t="s">
        <v>110</v>
      </c>
      <c r="B124" s="307"/>
      <c r="C124" s="307"/>
      <c r="D124" s="307"/>
      <c r="E124" s="307"/>
      <c r="F124" s="307"/>
      <c r="G124" s="307"/>
      <c r="H124" s="307"/>
      <c r="I124" s="307"/>
      <c r="J124" s="307"/>
      <c r="K124" s="307"/>
      <c r="L124" s="308"/>
    </row>
    <row r="125" spans="1:12" x14ac:dyDescent="0.25">
      <c r="A125" s="420"/>
      <c r="B125" s="420"/>
      <c r="C125" s="420"/>
      <c r="D125" s="420"/>
      <c r="E125" s="420"/>
      <c r="F125" s="420"/>
      <c r="G125" s="420"/>
      <c r="H125" s="420"/>
      <c r="I125" s="420"/>
      <c r="J125" s="420"/>
      <c r="K125" s="420"/>
      <c r="L125" s="420"/>
    </row>
    <row r="126" spans="1:12" ht="15" customHeight="1" x14ac:dyDescent="0.25">
      <c r="A126" s="410" t="s">
        <v>315</v>
      </c>
      <c r="B126" s="411"/>
      <c r="C126" s="411"/>
      <c r="D126" s="411"/>
      <c r="E126" s="411"/>
      <c r="F126" s="411"/>
      <c r="G126" s="411"/>
      <c r="H126" s="411"/>
      <c r="I126" s="411"/>
      <c r="J126" s="411"/>
      <c r="K126" s="411"/>
      <c r="L126" s="412"/>
    </row>
    <row r="127" spans="1:12" ht="15" customHeight="1" x14ac:dyDescent="0.25">
      <c r="A127" s="413" t="s">
        <v>3</v>
      </c>
      <c r="B127" s="415" t="s">
        <v>4</v>
      </c>
      <c r="C127" s="415" t="s">
        <v>5</v>
      </c>
      <c r="D127" s="416" t="s">
        <v>6</v>
      </c>
      <c r="E127" s="416"/>
      <c r="F127" s="416"/>
      <c r="G127" s="416"/>
      <c r="H127" s="416"/>
      <c r="I127" s="416"/>
      <c r="J127" s="416" t="s">
        <v>7</v>
      </c>
      <c r="K127" s="416" t="s">
        <v>8</v>
      </c>
      <c r="L127" s="416" t="s">
        <v>9</v>
      </c>
    </row>
    <row r="128" spans="1:12" ht="26.25" customHeight="1" x14ac:dyDescent="0.25">
      <c r="A128" s="414"/>
      <c r="B128" s="415"/>
      <c r="C128" s="415"/>
      <c r="D128" s="59" t="s">
        <v>10</v>
      </c>
      <c r="E128" s="59" t="s">
        <v>11</v>
      </c>
      <c r="F128" s="59" t="s">
        <v>12</v>
      </c>
      <c r="G128" s="29" t="s">
        <v>13</v>
      </c>
      <c r="H128" s="29" t="s">
        <v>14</v>
      </c>
      <c r="I128" s="29" t="s">
        <v>15</v>
      </c>
      <c r="J128" s="416"/>
      <c r="K128" s="416"/>
      <c r="L128" s="416"/>
    </row>
    <row r="129" spans="1:12" x14ac:dyDescent="0.25">
      <c r="A129" s="16">
        <v>7089</v>
      </c>
      <c r="B129" s="28" t="s">
        <v>220</v>
      </c>
      <c r="C129" s="16" t="s">
        <v>83</v>
      </c>
      <c r="D129" s="26">
        <v>40</v>
      </c>
      <c r="E129" s="26" t="s">
        <v>18</v>
      </c>
      <c r="F129" s="26">
        <v>30</v>
      </c>
      <c r="G129" s="27" t="s">
        <v>18</v>
      </c>
      <c r="H129" s="27">
        <v>20</v>
      </c>
      <c r="I129" s="27">
        <v>10</v>
      </c>
      <c r="J129" s="26">
        <v>80</v>
      </c>
      <c r="K129" s="26">
        <f t="shared" ref="K129:K135" si="12">SUM(D129,E129,F129,J129)</f>
        <v>150</v>
      </c>
      <c r="L129" s="26">
        <v>6</v>
      </c>
    </row>
    <row r="130" spans="1:12" x14ac:dyDescent="0.25">
      <c r="A130" s="16">
        <v>7292</v>
      </c>
      <c r="B130" s="28" t="s">
        <v>316</v>
      </c>
      <c r="C130" s="16" t="s">
        <v>178</v>
      </c>
      <c r="D130" s="26">
        <v>35</v>
      </c>
      <c r="E130" s="26" t="s">
        <v>18</v>
      </c>
      <c r="F130" s="26">
        <v>25</v>
      </c>
      <c r="G130" s="27" t="s">
        <v>18</v>
      </c>
      <c r="H130" s="27">
        <v>25</v>
      </c>
      <c r="I130" s="27" t="s">
        <v>18</v>
      </c>
      <c r="J130" s="26">
        <v>65</v>
      </c>
      <c r="K130" s="26">
        <f t="shared" si="12"/>
        <v>125</v>
      </c>
      <c r="L130" s="26">
        <v>5</v>
      </c>
    </row>
    <row r="131" spans="1:12" s="10" customFormat="1" ht="12.75" x14ac:dyDescent="0.2">
      <c r="A131" s="16">
        <v>7090</v>
      </c>
      <c r="B131" s="28" t="s">
        <v>162</v>
      </c>
      <c r="C131" s="16" t="s">
        <v>163</v>
      </c>
      <c r="D131" s="26">
        <v>35</v>
      </c>
      <c r="E131" s="26" t="s">
        <v>18</v>
      </c>
      <c r="F131" s="26">
        <v>25</v>
      </c>
      <c r="G131" s="27" t="s">
        <v>18</v>
      </c>
      <c r="H131" s="27">
        <v>17</v>
      </c>
      <c r="I131" s="27">
        <v>8</v>
      </c>
      <c r="J131" s="26">
        <v>65</v>
      </c>
      <c r="K131" s="26">
        <f t="shared" si="12"/>
        <v>125</v>
      </c>
      <c r="L131" s="26">
        <v>5</v>
      </c>
    </row>
    <row r="132" spans="1:12" s="10" customFormat="1" ht="12.75" x14ac:dyDescent="0.2">
      <c r="A132" s="16">
        <v>7379</v>
      </c>
      <c r="B132" s="28" t="s">
        <v>311</v>
      </c>
      <c r="C132" s="16" t="s">
        <v>131</v>
      </c>
      <c r="D132" s="26">
        <v>25</v>
      </c>
      <c r="E132" s="26" t="s">
        <v>18</v>
      </c>
      <c r="F132" s="26">
        <v>10</v>
      </c>
      <c r="G132" s="27" t="s">
        <v>18</v>
      </c>
      <c r="H132" s="27">
        <v>5</v>
      </c>
      <c r="I132" s="27">
        <v>5</v>
      </c>
      <c r="J132" s="26">
        <v>40</v>
      </c>
      <c r="K132" s="26">
        <f t="shared" si="12"/>
        <v>75</v>
      </c>
      <c r="L132" s="26">
        <v>3</v>
      </c>
    </row>
    <row r="133" spans="1:12" x14ac:dyDescent="0.25">
      <c r="A133" s="16">
        <v>7293</v>
      </c>
      <c r="B133" s="28" t="s">
        <v>312</v>
      </c>
      <c r="C133" s="16" t="s">
        <v>33</v>
      </c>
      <c r="D133" s="26">
        <v>35</v>
      </c>
      <c r="E133" s="26" t="s">
        <v>18</v>
      </c>
      <c r="F133" s="26">
        <v>25</v>
      </c>
      <c r="G133" s="27" t="s">
        <v>18</v>
      </c>
      <c r="H133" s="27">
        <v>10</v>
      </c>
      <c r="I133" s="27">
        <v>15</v>
      </c>
      <c r="J133" s="26">
        <v>65</v>
      </c>
      <c r="K133" s="26">
        <f t="shared" si="12"/>
        <v>125</v>
      </c>
      <c r="L133" s="26">
        <v>5</v>
      </c>
    </row>
    <row r="134" spans="1:12" ht="15" customHeight="1" x14ac:dyDescent="0.25">
      <c r="A134" s="417" t="s">
        <v>29</v>
      </c>
      <c r="B134" s="418"/>
      <c r="C134" s="419"/>
      <c r="D134" s="25">
        <f t="shared" ref="D134:J134" si="13">SUM(D129:D133)</f>
        <v>170</v>
      </c>
      <c r="E134" s="25">
        <f t="shared" si="13"/>
        <v>0</v>
      </c>
      <c r="F134" s="25">
        <f t="shared" si="13"/>
        <v>115</v>
      </c>
      <c r="G134" s="60">
        <f t="shared" si="13"/>
        <v>0</v>
      </c>
      <c r="H134" s="60">
        <f t="shared" si="13"/>
        <v>77</v>
      </c>
      <c r="I134" s="60">
        <f t="shared" si="13"/>
        <v>38</v>
      </c>
      <c r="J134" s="25">
        <f t="shared" si="13"/>
        <v>315</v>
      </c>
      <c r="K134" s="25">
        <f t="shared" si="12"/>
        <v>600</v>
      </c>
      <c r="L134" s="25">
        <f>SUM(L129:L133)</f>
        <v>24</v>
      </c>
    </row>
    <row r="135" spans="1:12" ht="15" customHeight="1" x14ac:dyDescent="0.25">
      <c r="A135" s="417" t="s">
        <v>30</v>
      </c>
      <c r="B135" s="418"/>
      <c r="C135" s="419"/>
      <c r="D135" s="23">
        <f>D134/K134</f>
        <v>0.28333333333333333</v>
      </c>
      <c r="E135" s="23">
        <f>E134/K134</f>
        <v>0</v>
      </c>
      <c r="F135" s="23">
        <f>F134/K134</f>
        <v>0.19166666666666668</v>
      </c>
      <c r="G135" s="24">
        <f>G134/K134</f>
        <v>0</v>
      </c>
      <c r="H135" s="24">
        <f>H134/K134</f>
        <v>0.12833333333333333</v>
      </c>
      <c r="I135" s="24">
        <f>I134/K134</f>
        <v>6.3333333333333339E-2</v>
      </c>
      <c r="J135" s="23">
        <f>J134/K134</f>
        <v>0.52500000000000002</v>
      </c>
      <c r="K135" s="23">
        <f t="shared" si="12"/>
        <v>1</v>
      </c>
      <c r="L135" s="22"/>
    </row>
    <row r="136" spans="1:12" s="51" customFormat="1" ht="15" customHeight="1" x14ac:dyDescent="0.2">
      <c r="A136" s="309" t="s">
        <v>101</v>
      </c>
      <c r="B136" s="310"/>
      <c r="C136" s="310"/>
      <c r="D136" s="291"/>
      <c r="E136" s="291"/>
      <c r="F136" s="291"/>
      <c r="G136" s="291"/>
      <c r="H136" s="291"/>
      <c r="I136" s="291"/>
      <c r="J136" s="291"/>
      <c r="K136" s="292"/>
      <c r="L136" s="8">
        <v>6</v>
      </c>
    </row>
    <row r="137" spans="1:12" ht="15" customHeight="1" x14ac:dyDescent="0.25">
      <c r="A137" s="417" t="s">
        <v>88</v>
      </c>
      <c r="B137" s="418"/>
      <c r="C137" s="418"/>
      <c r="D137" s="418"/>
      <c r="E137" s="418"/>
      <c r="F137" s="418"/>
      <c r="G137" s="418"/>
      <c r="H137" s="418"/>
      <c r="I137" s="418"/>
      <c r="J137" s="418"/>
      <c r="K137" s="419"/>
      <c r="L137" s="20">
        <v>30</v>
      </c>
    </row>
    <row r="138" spans="1:12" ht="32.25" customHeight="1" x14ac:dyDescent="0.25">
      <c r="A138" s="432" t="s">
        <v>314</v>
      </c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4"/>
    </row>
    <row r="139" spans="1:12" ht="11.25" customHeight="1" x14ac:dyDescent="0.25">
      <c r="A139" s="425" t="s">
        <v>109</v>
      </c>
      <c r="B139" s="426"/>
      <c r="C139" s="426"/>
      <c r="D139" s="426"/>
      <c r="E139" s="426"/>
      <c r="F139" s="426"/>
      <c r="G139" s="426"/>
      <c r="H139" s="426"/>
      <c r="I139" s="426"/>
      <c r="J139" s="426"/>
      <c r="K139" s="426"/>
      <c r="L139" s="427"/>
    </row>
    <row r="140" spans="1:12" ht="30.75" customHeight="1" x14ac:dyDescent="0.25">
      <c r="A140" s="425" t="s">
        <v>91</v>
      </c>
      <c r="B140" s="426"/>
      <c r="C140" s="426"/>
      <c r="D140" s="426"/>
      <c r="E140" s="426"/>
      <c r="F140" s="426"/>
      <c r="G140" s="426"/>
      <c r="H140" s="426"/>
      <c r="I140" s="426"/>
      <c r="J140" s="426"/>
      <c r="K140" s="426"/>
      <c r="L140" s="427"/>
    </row>
    <row r="141" spans="1:12" ht="7.5" customHeight="1" x14ac:dyDescent="0.25">
      <c r="A141" s="425"/>
      <c r="B141" s="426"/>
      <c r="C141" s="426"/>
      <c r="D141" s="426"/>
      <c r="E141" s="426"/>
      <c r="F141" s="426"/>
      <c r="G141" s="426"/>
      <c r="H141" s="426"/>
      <c r="I141" s="426"/>
      <c r="J141" s="426"/>
      <c r="K141" s="426"/>
      <c r="L141" s="427"/>
    </row>
    <row r="142" spans="1:12" s="10" customFormat="1" ht="21.75" customHeight="1" x14ac:dyDescent="0.2">
      <c r="A142" s="306" t="s">
        <v>110</v>
      </c>
      <c r="B142" s="307"/>
      <c r="C142" s="307"/>
      <c r="D142" s="307"/>
      <c r="E142" s="307"/>
      <c r="F142" s="307"/>
      <c r="G142" s="307"/>
      <c r="H142" s="307"/>
      <c r="I142" s="307"/>
      <c r="J142" s="307"/>
      <c r="K142" s="307"/>
      <c r="L142" s="308"/>
    </row>
    <row r="143" spans="1:12" s="51" customFormat="1" ht="12.75" customHeight="1" x14ac:dyDescent="0.25">
      <c r="A143" s="1"/>
      <c r="B143" s="1"/>
      <c r="C143" s="1"/>
      <c r="D143" s="1"/>
      <c r="E143" s="1"/>
      <c r="F143" s="1"/>
      <c r="G143" s="71"/>
      <c r="H143" s="71"/>
      <c r="I143" s="71"/>
      <c r="J143" s="1"/>
      <c r="K143" s="1"/>
      <c r="L143" s="1"/>
    </row>
    <row r="144" spans="1:12" s="51" customFormat="1" ht="11.25" customHeight="1" x14ac:dyDescent="0.25">
      <c r="A144" s="1"/>
      <c r="B144" s="1"/>
      <c r="C144" s="1"/>
      <c r="D144" s="1"/>
      <c r="E144" s="1"/>
      <c r="F144" s="1"/>
      <c r="G144" s="71"/>
      <c r="H144" s="71"/>
      <c r="I144" s="71"/>
      <c r="J144" s="1"/>
      <c r="K144" s="1"/>
      <c r="L144" s="1"/>
    </row>
    <row r="145" spans="1:12" s="51" customFormat="1" ht="11.25" customHeight="1" x14ac:dyDescent="0.25">
      <c r="A145" s="1"/>
      <c r="B145" s="1"/>
      <c r="C145" s="1"/>
      <c r="D145" s="1"/>
      <c r="E145" s="1"/>
      <c r="F145" s="1"/>
      <c r="G145" s="71"/>
      <c r="H145" s="71"/>
      <c r="I145" s="71"/>
      <c r="J145" s="1"/>
      <c r="K145" s="1"/>
      <c r="L145" s="1"/>
    </row>
    <row r="146" spans="1:12" s="51" customFormat="1" ht="11.25" customHeight="1" x14ac:dyDescent="0.25">
      <c r="A146" s="1"/>
      <c r="B146" s="1"/>
      <c r="C146" s="1"/>
      <c r="D146" s="1"/>
      <c r="E146" s="1"/>
      <c r="F146" s="1"/>
      <c r="G146" s="71"/>
      <c r="H146" s="71"/>
      <c r="I146" s="71"/>
      <c r="J146" s="1"/>
      <c r="K146" s="1"/>
      <c r="L146" s="1"/>
    </row>
    <row r="147" spans="1:12" s="10" customFormat="1" ht="12.75" customHeight="1" x14ac:dyDescent="0.25">
      <c r="A147" s="1"/>
      <c r="B147" s="1"/>
      <c r="C147" s="1"/>
      <c r="D147" s="1"/>
      <c r="E147" s="1"/>
      <c r="F147" s="1"/>
      <c r="G147" s="71"/>
      <c r="H147" s="71"/>
      <c r="I147" s="71"/>
      <c r="J147" s="1"/>
      <c r="K147" s="1"/>
      <c r="L147" s="1"/>
    </row>
    <row r="148" spans="1:12" s="10" customFormat="1" ht="12.75" customHeight="1" x14ac:dyDescent="0.2">
      <c r="A148" s="58"/>
      <c r="B148" s="19"/>
      <c r="C148" s="58"/>
      <c r="D148" s="17"/>
      <c r="E148" s="17"/>
      <c r="F148" s="17"/>
      <c r="G148" s="18"/>
      <c r="H148" s="18"/>
      <c r="I148" s="18"/>
      <c r="J148" s="17"/>
      <c r="K148" s="17"/>
      <c r="L148" s="17"/>
    </row>
    <row r="158" spans="1:12" s="10" customFormat="1" ht="12.75" x14ac:dyDescent="0.2">
      <c r="A158" s="58"/>
      <c r="B158" s="19"/>
      <c r="C158" s="58"/>
      <c r="D158" s="17"/>
      <c r="E158" s="17"/>
      <c r="F158" s="17"/>
      <c r="G158" s="18"/>
      <c r="H158" s="18"/>
      <c r="I158" s="18"/>
      <c r="J158" s="17"/>
      <c r="K158" s="17"/>
      <c r="L158" s="17"/>
    </row>
    <row r="159" spans="1:12" s="10" customFormat="1" ht="12.75" x14ac:dyDescent="0.2">
      <c r="A159" s="58"/>
      <c r="B159" s="19"/>
      <c r="C159" s="58"/>
      <c r="D159" s="17"/>
      <c r="E159" s="17"/>
      <c r="F159" s="17"/>
      <c r="G159" s="18"/>
      <c r="H159" s="18"/>
      <c r="I159" s="18"/>
      <c r="J159" s="17"/>
      <c r="K159" s="17"/>
      <c r="L159" s="17"/>
    </row>
    <row r="168" spans="1:12" s="10" customFormat="1" ht="12.75" x14ac:dyDescent="0.2">
      <c r="A168" s="58"/>
      <c r="B168" s="19"/>
      <c r="C168" s="58"/>
      <c r="D168" s="17"/>
      <c r="E168" s="17"/>
      <c r="F168" s="17"/>
      <c r="G168" s="18"/>
      <c r="H168" s="18"/>
      <c r="I168" s="18"/>
      <c r="J168" s="17"/>
      <c r="K168" s="17"/>
      <c r="L168" s="17"/>
    </row>
    <row r="169" spans="1:12" s="51" customFormat="1" ht="12.75" x14ac:dyDescent="0.2">
      <c r="A169" s="58"/>
      <c r="B169" s="19"/>
      <c r="C169" s="58"/>
      <c r="D169" s="17"/>
      <c r="E169" s="17"/>
      <c r="F169" s="17"/>
      <c r="G169" s="18"/>
      <c r="H169" s="18"/>
      <c r="I169" s="18"/>
      <c r="J169" s="17"/>
      <c r="K169" s="17"/>
      <c r="L169" s="17"/>
    </row>
    <row r="170" spans="1:12" s="51" customFormat="1" ht="12.75" x14ac:dyDescent="0.2">
      <c r="A170" s="58"/>
      <c r="B170" s="19"/>
      <c r="C170" s="58"/>
      <c r="D170" s="17"/>
      <c r="E170" s="17"/>
      <c r="F170" s="17"/>
      <c r="G170" s="18"/>
      <c r="H170" s="18"/>
      <c r="I170" s="18"/>
      <c r="J170" s="17"/>
      <c r="K170" s="17"/>
      <c r="L170" s="17"/>
    </row>
    <row r="171" spans="1:12" s="51" customFormat="1" ht="12.75" x14ac:dyDescent="0.2">
      <c r="A171" s="58"/>
      <c r="B171" s="19"/>
      <c r="C171" s="58"/>
      <c r="D171" s="17"/>
      <c r="E171" s="17"/>
      <c r="F171" s="17"/>
      <c r="G171" s="18"/>
      <c r="H171" s="18"/>
      <c r="I171" s="18"/>
      <c r="J171" s="17"/>
      <c r="K171" s="17"/>
      <c r="L171" s="17"/>
    </row>
    <row r="172" spans="1:12" s="51" customFormat="1" ht="12.75" x14ac:dyDescent="0.2">
      <c r="A172" s="58"/>
      <c r="B172" s="19"/>
      <c r="C172" s="58"/>
      <c r="D172" s="17"/>
      <c r="E172" s="17"/>
      <c r="F172" s="17"/>
      <c r="G172" s="18"/>
      <c r="H172" s="18"/>
      <c r="I172" s="18"/>
      <c r="J172" s="17"/>
      <c r="K172" s="17"/>
      <c r="L172" s="17"/>
    </row>
    <row r="173" spans="1:12" s="10" customFormat="1" ht="12.75" x14ac:dyDescent="0.2">
      <c r="A173" s="58"/>
      <c r="B173" s="19"/>
      <c r="C173" s="58"/>
      <c r="D173" s="17"/>
      <c r="E173" s="17"/>
      <c r="F173" s="17"/>
      <c r="G173" s="18"/>
      <c r="H173" s="18"/>
      <c r="I173" s="18"/>
      <c r="J173" s="17"/>
      <c r="K173" s="17"/>
      <c r="L173" s="17"/>
    </row>
    <row r="174" spans="1:12" s="10" customFormat="1" ht="12.75" x14ac:dyDescent="0.2">
      <c r="A174" s="58"/>
      <c r="B174" s="19"/>
      <c r="C174" s="58"/>
      <c r="D174" s="17"/>
      <c r="E174" s="17"/>
      <c r="F174" s="17"/>
      <c r="G174" s="18"/>
      <c r="H174" s="18"/>
      <c r="I174" s="18"/>
      <c r="J174" s="17"/>
      <c r="K174" s="17"/>
      <c r="L174" s="17"/>
    </row>
  </sheetData>
  <mergeCells count="123">
    <mergeCell ref="A142:L142"/>
    <mergeCell ref="A134:C134"/>
    <mergeCell ref="A135:C135"/>
    <mergeCell ref="A137:K137"/>
    <mergeCell ref="A138:L138"/>
    <mergeCell ref="A139:L139"/>
    <mergeCell ref="A140:L140"/>
    <mergeCell ref="A141:L141"/>
    <mergeCell ref="J127:J128"/>
    <mergeCell ref="K127:K128"/>
    <mergeCell ref="L127:L128"/>
    <mergeCell ref="A121:L121"/>
    <mergeCell ref="A122:L122"/>
    <mergeCell ref="A123:L123"/>
    <mergeCell ref="A136:C136"/>
    <mergeCell ref="D136:K136"/>
    <mergeCell ref="A124:L124"/>
    <mergeCell ref="A125:L125"/>
    <mergeCell ref="A126:L126"/>
    <mergeCell ref="A127:A128"/>
    <mergeCell ref="B127:B128"/>
    <mergeCell ref="C127:C128"/>
    <mergeCell ref="D127:I127"/>
    <mergeCell ref="A101:L101"/>
    <mergeCell ref="A102:L102"/>
    <mergeCell ref="A103:A104"/>
    <mergeCell ref="B103:B104"/>
    <mergeCell ref="C103:C104"/>
    <mergeCell ref="D103:I103"/>
    <mergeCell ref="J103:J104"/>
    <mergeCell ref="K103:K104"/>
    <mergeCell ref="L103:L104"/>
    <mergeCell ref="A110:C110"/>
    <mergeCell ref="A111:C111"/>
    <mergeCell ref="A113:C113"/>
    <mergeCell ref="D113:K113"/>
    <mergeCell ref="A119:K119"/>
    <mergeCell ref="A120:L120"/>
    <mergeCell ref="A118:L118"/>
    <mergeCell ref="A112:C112"/>
    <mergeCell ref="D112:K112"/>
    <mergeCell ref="J56:J57"/>
    <mergeCell ref="K56:K57"/>
    <mergeCell ref="A73:K73"/>
    <mergeCell ref="C43:C44"/>
    <mergeCell ref="A98:L98"/>
    <mergeCell ref="A99:L99"/>
    <mergeCell ref="A100:L100"/>
    <mergeCell ref="A78:L78"/>
    <mergeCell ref="A79:L79"/>
    <mergeCell ref="A80:A81"/>
    <mergeCell ref="B80:B81"/>
    <mergeCell ref="C80:C81"/>
    <mergeCell ref="D80:I80"/>
    <mergeCell ref="J80:J81"/>
    <mergeCell ref="A87:C87"/>
    <mergeCell ref="A88:C88"/>
    <mergeCell ref="A89:C89"/>
    <mergeCell ref="D89:K89"/>
    <mergeCell ref="A96:K96"/>
    <mergeCell ref="A97:L97"/>
    <mergeCell ref="L80:L81"/>
    <mergeCell ref="K80:K81"/>
    <mergeCell ref="D43:I43"/>
    <mergeCell ref="A13:C13"/>
    <mergeCell ref="A14:C14"/>
    <mergeCell ref="A15:L15"/>
    <mergeCell ref="A16:L16"/>
    <mergeCell ref="A75:L75"/>
    <mergeCell ref="A76:L76"/>
    <mergeCell ref="A77:L77"/>
    <mergeCell ref="A52:C52"/>
    <mergeCell ref="A53:C53"/>
    <mergeCell ref="A54:L54"/>
    <mergeCell ref="A55:L55"/>
    <mergeCell ref="A56:A57"/>
    <mergeCell ref="J43:J44"/>
    <mergeCell ref="K43:K44"/>
    <mergeCell ref="L43:L44"/>
    <mergeCell ref="L56:L57"/>
    <mergeCell ref="B56:B57"/>
    <mergeCell ref="C56:C57"/>
    <mergeCell ref="A64:C64"/>
    <mergeCell ref="A65:C65"/>
    <mergeCell ref="A66:C66"/>
    <mergeCell ref="D66:K66"/>
    <mergeCell ref="A74:L74"/>
    <mergeCell ref="D56:I56"/>
    <mergeCell ref="A25:C25"/>
    <mergeCell ref="A26:C26"/>
    <mergeCell ref="A27:L27"/>
    <mergeCell ref="A28:L28"/>
    <mergeCell ref="L17:L18"/>
    <mergeCell ref="A17:A18"/>
    <mergeCell ref="B17:B18"/>
    <mergeCell ref="C17:C18"/>
    <mergeCell ref="D17:I17"/>
    <mergeCell ref="J17:J18"/>
    <mergeCell ref="K17:K18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L5:L6"/>
    <mergeCell ref="A42:L42"/>
    <mergeCell ref="A43:A44"/>
    <mergeCell ref="B43:B44"/>
    <mergeCell ref="A29:A30"/>
    <mergeCell ref="B29:B30"/>
    <mergeCell ref="J29:J30"/>
    <mergeCell ref="K29:K30"/>
    <mergeCell ref="L29:L30"/>
    <mergeCell ref="C29:C30"/>
    <mergeCell ref="D29:I29"/>
    <mergeCell ref="A39:C39"/>
    <mergeCell ref="A40:C40"/>
    <mergeCell ref="A41:L41"/>
  </mergeCells>
  <pageMargins left="0.39370078740157483" right="0.39370078740157483" top="0.59055118110236227" bottom="0.39370078740157483" header="0.31496062992125984" footer="0.31496062992125984"/>
  <pageSetup paperSize="9" scale="33" pageOrder="overThenDown" orientation="portrait" r:id="rId1"/>
  <headerFooter>
    <oddHeader>&amp;A</oddHeader>
    <oddFooter>Stran &amp;P od &amp;N</oddFooter>
  </headerFooter>
  <rowBreaks count="3" manualBreakCount="3">
    <brk id="27" max="16383" man="1"/>
    <brk id="54" max="16383" man="1"/>
    <brk id="10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0F56-57D3-468B-8389-11139B253F7D}">
  <sheetPr>
    <pageSetUpPr fitToPage="1"/>
  </sheetPr>
  <dimension ref="A2:L148"/>
  <sheetViews>
    <sheetView topLeftCell="A116" zoomScale="90" zoomScaleNormal="90" workbookViewId="0">
      <selection activeCell="O130" sqref="O130"/>
    </sheetView>
  </sheetViews>
  <sheetFormatPr defaultRowHeight="15" x14ac:dyDescent="0.25"/>
  <cols>
    <col min="2" max="2" width="36.5703125" customWidth="1"/>
    <col min="3" max="3" width="15.2851562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421" t="s">
        <v>268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3"/>
    </row>
    <row r="4" spans="1:12" ht="15.7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5.75" x14ac:dyDescent="0.25">
      <c r="A5" s="442" t="s">
        <v>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.75" x14ac:dyDescent="0.25">
      <c r="A6" s="445" t="s">
        <v>3</v>
      </c>
      <c r="B6" s="447" t="s">
        <v>4</v>
      </c>
      <c r="C6" s="447" t="s">
        <v>5</v>
      </c>
      <c r="D6" s="448" t="s">
        <v>6</v>
      </c>
      <c r="E6" s="448"/>
      <c r="F6" s="448"/>
      <c r="G6" s="448"/>
      <c r="H6" s="448"/>
      <c r="I6" s="448"/>
      <c r="J6" s="448" t="s">
        <v>7</v>
      </c>
      <c r="K6" s="448" t="s">
        <v>8</v>
      </c>
      <c r="L6" s="448" t="s">
        <v>9</v>
      </c>
    </row>
    <row r="7" spans="1:12" ht="27.75" customHeight="1" x14ac:dyDescent="0.25">
      <c r="A7" s="446"/>
      <c r="B7" s="447"/>
      <c r="C7" s="447"/>
      <c r="D7" s="165" t="s">
        <v>10</v>
      </c>
      <c r="E7" s="165" t="s">
        <v>11</v>
      </c>
      <c r="F7" s="165" t="s">
        <v>12</v>
      </c>
      <c r="G7" s="166" t="s">
        <v>13</v>
      </c>
      <c r="H7" s="166" t="s">
        <v>14</v>
      </c>
      <c r="I7" s="166" t="s">
        <v>15</v>
      </c>
      <c r="J7" s="448"/>
      <c r="K7" s="448"/>
      <c r="L7" s="448"/>
    </row>
    <row r="8" spans="1:12" ht="16.5" customHeight="1" x14ac:dyDescent="0.25">
      <c r="A8" s="167">
        <v>7366</v>
      </c>
      <c r="B8" s="167" t="s">
        <v>269</v>
      </c>
      <c r="C8" s="154" t="s">
        <v>22</v>
      </c>
      <c r="D8" s="168">
        <v>45</v>
      </c>
      <c r="E8" s="168" t="s">
        <v>18</v>
      </c>
      <c r="F8" s="168">
        <v>35</v>
      </c>
      <c r="G8" s="169" t="s">
        <v>18</v>
      </c>
      <c r="H8" s="169">
        <v>35</v>
      </c>
      <c r="I8" s="169" t="s">
        <v>18</v>
      </c>
      <c r="J8" s="168">
        <v>95</v>
      </c>
      <c r="K8" s="168">
        <f t="shared" ref="K8:K15" si="0">SUM(D8,E8,F8,J8)</f>
        <v>175</v>
      </c>
      <c r="L8" s="168">
        <v>7</v>
      </c>
    </row>
    <row r="9" spans="1:12" ht="20.25" customHeight="1" x14ac:dyDescent="0.25">
      <c r="A9" s="167">
        <v>7402</v>
      </c>
      <c r="B9" s="167" t="s">
        <v>270</v>
      </c>
      <c r="C9" s="154" t="s">
        <v>17</v>
      </c>
      <c r="D9" s="168">
        <v>35</v>
      </c>
      <c r="E9" s="168" t="s">
        <v>18</v>
      </c>
      <c r="F9" s="168">
        <v>25</v>
      </c>
      <c r="G9" s="169">
        <v>25</v>
      </c>
      <c r="H9" s="169" t="s">
        <v>18</v>
      </c>
      <c r="I9" s="169" t="s">
        <v>18</v>
      </c>
      <c r="J9" s="168">
        <v>65</v>
      </c>
      <c r="K9" s="168">
        <f t="shared" si="0"/>
        <v>125</v>
      </c>
      <c r="L9" s="168">
        <v>5</v>
      </c>
    </row>
    <row r="10" spans="1:12" ht="19.5" customHeight="1" x14ac:dyDescent="0.25">
      <c r="A10" s="154">
        <v>7004</v>
      </c>
      <c r="B10" s="167" t="s">
        <v>271</v>
      </c>
      <c r="C10" s="154" t="s">
        <v>24</v>
      </c>
      <c r="D10" s="168">
        <v>25</v>
      </c>
      <c r="E10" s="168" t="s">
        <v>18</v>
      </c>
      <c r="F10" s="168">
        <v>10</v>
      </c>
      <c r="G10" s="169">
        <v>2</v>
      </c>
      <c r="H10" s="169">
        <v>8</v>
      </c>
      <c r="I10" s="170" t="s">
        <v>18</v>
      </c>
      <c r="J10" s="168">
        <v>40</v>
      </c>
      <c r="K10" s="168">
        <f t="shared" si="0"/>
        <v>75</v>
      </c>
      <c r="L10" s="168">
        <v>3</v>
      </c>
    </row>
    <row r="11" spans="1:12" ht="14.25" customHeight="1" x14ac:dyDescent="0.25">
      <c r="A11" s="167">
        <v>7367</v>
      </c>
      <c r="B11" s="167" t="s">
        <v>272</v>
      </c>
      <c r="C11" s="154" t="s">
        <v>273</v>
      </c>
      <c r="D11" s="168">
        <v>40</v>
      </c>
      <c r="E11" s="168" t="s">
        <v>18</v>
      </c>
      <c r="F11" s="168">
        <v>30</v>
      </c>
      <c r="G11" s="169">
        <v>4</v>
      </c>
      <c r="H11" s="169">
        <v>20</v>
      </c>
      <c r="I11" s="169">
        <v>6</v>
      </c>
      <c r="J11" s="168">
        <v>80</v>
      </c>
      <c r="K11" s="168">
        <f t="shared" si="0"/>
        <v>150</v>
      </c>
      <c r="L11" s="168">
        <v>6</v>
      </c>
    </row>
    <row r="12" spans="1:12" ht="17.25" customHeight="1" x14ac:dyDescent="0.25">
      <c r="A12" s="154">
        <v>7408</v>
      </c>
      <c r="B12" s="167" t="s">
        <v>235</v>
      </c>
      <c r="C12" s="154" t="s">
        <v>139</v>
      </c>
      <c r="D12" s="168">
        <v>35</v>
      </c>
      <c r="E12" s="168" t="s">
        <v>18</v>
      </c>
      <c r="F12" s="168">
        <v>25</v>
      </c>
      <c r="G12" s="169">
        <v>17</v>
      </c>
      <c r="H12" s="169" t="s">
        <v>18</v>
      </c>
      <c r="I12" s="169">
        <v>8</v>
      </c>
      <c r="J12" s="168">
        <v>65</v>
      </c>
      <c r="K12" s="168">
        <f t="shared" si="0"/>
        <v>125</v>
      </c>
      <c r="L12" s="168">
        <v>5</v>
      </c>
    </row>
    <row r="13" spans="1:12" ht="15.75" customHeight="1" x14ac:dyDescent="0.25">
      <c r="A13" s="171" t="s">
        <v>274</v>
      </c>
      <c r="B13" s="172" t="s">
        <v>39</v>
      </c>
      <c r="C13" s="171" t="s">
        <v>40</v>
      </c>
      <c r="D13" s="173">
        <v>30</v>
      </c>
      <c r="E13" s="173" t="s">
        <v>18</v>
      </c>
      <c r="F13" s="173">
        <v>20</v>
      </c>
      <c r="G13" s="173">
        <v>20</v>
      </c>
      <c r="H13" s="173" t="s">
        <v>18</v>
      </c>
      <c r="I13" s="173" t="s">
        <v>18</v>
      </c>
      <c r="J13" s="173">
        <v>50</v>
      </c>
      <c r="K13" s="173">
        <f t="shared" si="0"/>
        <v>100</v>
      </c>
      <c r="L13" s="173">
        <v>4</v>
      </c>
    </row>
    <row r="14" spans="1:12" ht="15.75" x14ac:dyDescent="0.25">
      <c r="A14" s="449" t="s">
        <v>29</v>
      </c>
      <c r="B14" s="450"/>
      <c r="C14" s="451"/>
      <c r="D14" s="174">
        <f t="shared" ref="D14:J14" si="1">SUM(D8:D13)</f>
        <v>210</v>
      </c>
      <c r="E14" s="174">
        <f t="shared" si="1"/>
        <v>0</v>
      </c>
      <c r="F14" s="174">
        <f t="shared" si="1"/>
        <v>145</v>
      </c>
      <c r="G14" s="175">
        <f t="shared" si="1"/>
        <v>68</v>
      </c>
      <c r="H14" s="175">
        <f t="shared" si="1"/>
        <v>63</v>
      </c>
      <c r="I14" s="175">
        <f t="shared" si="1"/>
        <v>14</v>
      </c>
      <c r="J14" s="174">
        <f t="shared" si="1"/>
        <v>395</v>
      </c>
      <c r="K14" s="174">
        <f t="shared" si="0"/>
        <v>750</v>
      </c>
      <c r="L14" s="174">
        <f>SUM(L8:L13)</f>
        <v>30</v>
      </c>
    </row>
    <row r="15" spans="1:12" ht="15.75" x14ac:dyDescent="0.25">
      <c r="A15" s="449" t="s">
        <v>30</v>
      </c>
      <c r="B15" s="450"/>
      <c r="C15" s="451"/>
      <c r="D15" s="176">
        <f>D14/K14</f>
        <v>0.28000000000000003</v>
      </c>
      <c r="E15" s="176">
        <f>E14/K14</f>
        <v>0</v>
      </c>
      <c r="F15" s="176">
        <f>F14/K14</f>
        <v>0.19333333333333333</v>
      </c>
      <c r="G15" s="177">
        <f>G14/K14</f>
        <v>9.0666666666666673E-2</v>
      </c>
      <c r="H15" s="177">
        <f>H14/K14</f>
        <v>8.4000000000000005E-2</v>
      </c>
      <c r="I15" s="177">
        <f>I14/K14</f>
        <v>1.8666666666666668E-2</v>
      </c>
      <c r="J15" s="176">
        <f>J14/K14</f>
        <v>0.52666666666666662</v>
      </c>
      <c r="K15" s="176">
        <f t="shared" si="0"/>
        <v>1</v>
      </c>
      <c r="L15" s="178"/>
    </row>
    <row r="16" spans="1:12" ht="15.75" x14ac:dyDescent="0.25">
      <c r="A16" s="452"/>
      <c r="B16" s="452"/>
      <c r="C16" s="452"/>
      <c r="D16" s="452"/>
      <c r="E16" s="452"/>
      <c r="F16" s="452"/>
      <c r="G16" s="452"/>
      <c r="H16" s="452"/>
      <c r="I16" s="452"/>
      <c r="J16" s="452"/>
      <c r="K16" s="452"/>
      <c r="L16" s="452"/>
    </row>
    <row r="17" spans="1:12" ht="15.75" x14ac:dyDescent="0.25">
      <c r="A17" s="442" t="s">
        <v>31</v>
      </c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4"/>
    </row>
    <row r="18" spans="1:12" ht="15.75" x14ac:dyDescent="0.25">
      <c r="A18" s="445" t="s">
        <v>3</v>
      </c>
      <c r="B18" s="447" t="s">
        <v>4</v>
      </c>
      <c r="C18" s="447" t="s">
        <v>5</v>
      </c>
      <c r="D18" s="448" t="s">
        <v>6</v>
      </c>
      <c r="E18" s="448"/>
      <c r="F18" s="448"/>
      <c r="G18" s="448"/>
      <c r="H18" s="448"/>
      <c r="I18" s="448"/>
      <c r="J18" s="448" t="s">
        <v>7</v>
      </c>
      <c r="K18" s="448" t="s">
        <v>8</v>
      </c>
      <c r="L18" s="448" t="s">
        <v>9</v>
      </c>
    </row>
    <row r="19" spans="1:12" ht="24" customHeight="1" x14ac:dyDescent="0.25">
      <c r="A19" s="446"/>
      <c r="B19" s="447"/>
      <c r="C19" s="447"/>
      <c r="D19" s="165" t="s">
        <v>10</v>
      </c>
      <c r="E19" s="165" t="s">
        <v>11</v>
      </c>
      <c r="F19" s="165" t="s">
        <v>12</v>
      </c>
      <c r="G19" s="166" t="s">
        <v>13</v>
      </c>
      <c r="H19" s="166" t="s">
        <v>14</v>
      </c>
      <c r="I19" s="166" t="s">
        <v>15</v>
      </c>
      <c r="J19" s="448"/>
      <c r="K19" s="448"/>
      <c r="L19" s="448"/>
    </row>
    <row r="20" spans="1:12" ht="19.5" customHeight="1" x14ac:dyDescent="0.25">
      <c r="A20" s="154">
        <v>7368</v>
      </c>
      <c r="B20" s="167" t="s">
        <v>275</v>
      </c>
      <c r="C20" s="154" t="s">
        <v>20</v>
      </c>
      <c r="D20" s="168">
        <v>30</v>
      </c>
      <c r="E20" s="168" t="s">
        <v>18</v>
      </c>
      <c r="F20" s="168">
        <v>20</v>
      </c>
      <c r="G20" s="169">
        <v>20</v>
      </c>
      <c r="H20" s="169" t="s">
        <v>18</v>
      </c>
      <c r="I20" s="169" t="s">
        <v>18</v>
      </c>
      <c r="J20" s="168">
        <v>50</v>
      </c>
      <c r="K20" s="168">
        <f t="shared" ref="K20:K27" si="2">SUM(D20,E20,F20,J20)</f>
        <v>100</v>
      </c>
      <c r="L20" s="168">
        <v>4</v>
      </c>
    </row>
    <row r="21" spans="1:12" ht="30.75" customHeight="1" x14ac:dyDescent="0.25">
      <c r="A21" s="167">
        <v>7403</v>
      </c>
      <c r="B21" s="167" t="s">
        <v>276</v>
      </c>
      <c r="C21" s="154" t="s">
        <v>24</v>
      </c>
      <c r="D21" s="168">
        <v>35</v>
      </c>
      <c r="E21" s="168" t="s">
        <v>18</v>
      </c>
      <c r="F21" s="168">
        <v>25</v>
      </c>
      <c r="G21" s="169" t="s">
        <v>18</v>
      </c>
      <c r="H21" s="169">
        <v>20</v>
      </c>
      <c r="I21" s="169">
        <v>5</v>
      </c>
      <c r="J21" s="168">
        <v>65</v>
      </c>
      <c r="K21" s="168">
        <f t="shared" si="2"/>
        <v>125</v>
      </c>
      <c r="L21" s="168">
        <v>5</v>
      </c>
    </row>
    <row r="22" spans="1:12" ht="17.25" customHeight="1" x14ac:dyDescent="0.25">
      <c r="A22" s="154">
        <v>7015</v>
      </c>
      <c r="B22" s="167" t="s">
        <v>32</v>
      </c>
      <c r="C22" s="154" t="s">
        <v>69</v>
      </c>
      <c r="D22" s="168">
        <v>40</v>
      </c>
      <c r="E22" s="168" t="s">
        <v>18</v>
      </c>
      <c r="F22" s="168">
        <v>30</v>
      </c>
      <c r="G22" s="169">
        <v>10</v>
      </c>
      <c r="H22" s="169">
        <v>10</v>
      </c>
      <c r="I22" s="169">
        <v>10</v>
      </c>
      <c r="J22" s="168">
        <v>80</v>
      </c>
      <c r="K22" s="168">
        <f t="shared" si="2"/>
        <v>150</v>
      </c>
      <c r="L22" s="168">
        <v>6</v>
      </c>
    </row>
    <row r="23" spans="1:12" ht="16.5" customHeight="1" x14ac:dyDescent="0.25">
      <c r="A23" s="167">
        <v>7008</v>
      </c>
      <c r="B23" s="167" t="s">
        <v>161</v>
      </c>
      <c r="C23" s="154" t="s">
        <v>163</v>
      </c>
      <c r="D23" s="168">
        <v>40</v>
      </c>
      <c r="E23" s="168" t="s">
        <v>18</v>
      </c>
      <c r="F23" s="168">
        <v>30</v>
      </c>
      <c r="G23" s="169">
        <v>10</v>
      </c>
      <c r="H23" s="169">
        <v>10</v>
      </c>
      <c r="I23" s="169">
        <v>10</v>
      </c>
      <c r="J23" s="168">
        <v>80</v>
      </c>
      <c r="K23" s="168">
        <f t="shared" si="2"/>
        <v>150</v>
      </c>
      <c r="L23" s="168">
        <v>6</v>
      </c>
    </row>
    <row r="24" spans="1:12" ht="29.25" customHeight="1" x14ac:dyDescent="0.25">
      <c r="A24" s="154">
        <v>7007</v>
      </c>
      <c r="B24" s="167" t="s">
        <v>277</v>
      </c>
      <c r="C24" s="154" t="s">
        <v>26</v>
      </c>
      <c r="D24" s="168">
        <v>40</v>
      </c>
      <c r="E24" s="168" t="s">
        <v>18</v>
      </c>
      <c r="F24" s="168">
        <v>30</v>
      </c>
      <c r="G24" s="169" t="s">
        <v>18</v>
      </c>
      <c r="H24" s="169">
        <v>30</v>
      </c>
      <c r="I24" s="169" t="s">
        <v>18</v>
      </c>
      <c r="J24" s="168">
        <v>80</v>
      </c>
      <c r="K24" s="168">
        <f t="shared" si="2"/>
        <v>150</v>
      </c>
      <c r="L24" s="168">
        <v>6</v>
      </c>
    </row>
    <row r="25" spans="1:12" ht="15.75" customHeight="1" x14ac:dyDescent="0.25">
      <c r="A25" s="154">
        <v>7034</v>
      </c>
      <c r="B25" s="167" t="s">
        <v>278</v>
      </c>
      <c r="C25" s="154" t="s">
        <v>116</v>
      </c>
      <c r="D25" s="168">
        <v>25</v>
      </c>
      <c r="E25" s="168" t="s">
        <v>18</v>
      </c>
      <c r="F25" s="168">
        <v>10</v>
      </c>
      <c r="G25" s="169">
        <v>10</v>
      </c>
      <c r="H25" s="169" t="s">
        <v>18</v>
      </c>
      <c r="I25" s="169" t="s">
        <v>18</v>
      </c>
      <c r="J25" s="168">
        <v>40</v>
      </c>
      <c r="K25" s="168">
        <f t="shared" si="2"/>
        <v>75</v>
      </c>
      <c r="L25" s="168">
        <v>3</v>
      </c>
    </row>
    <row r="26" spans="1:12" ht="15.75" x14ac:dyDescent="0.25">
      <c r="A26" s="449" t="s">
        <v>29</v>
      </c>
      <c r="B26" s="450"/>
      <c r="C26" s="451"/>
      <c r="D26" s="174">
        <f t="shared" ref="D26:J26" si="3">SUM(D20:D25)</f>
        <v>210</v>
      </c>
      <c r="E26" s="174">
        <f t="shared" si="3"/>
        <v>0</v>
      </c>
      <c r="F26" s="174">
        <f t="shared" si="3"/>
        <v>145</v>
      </c>
      <c r="G26" s="175">
        <f t="shared" si="3"/>
        <v>50</v>
      </c>
      <c r="H26" s="175">
        <f t="shared" si="3"/>
        <v>70</v>
      </c>
      <c r="I26" s="175">
        <f t="shared" si="3"/>
        <v>25</v>
      </c>
      <c r="J26" s="174">
        <f t="shared" si="3"/>
        <v>395</v>
      </c>
      <c r="K26" s="174">
        <f t="shared" si="2"/>
        <v>750</v>
      </c>
      <c r="L26" s="174">
        <f>SUM(L20:L25)</f>
        <v>30</v>
      </c>
    </row>
    <row r="27" spans="1:12" ht="15.75" x14ac:dyDescent="0.25">
      <c r="A27" s="449" t="s">
        <v>30</v>
      </c>
      <c r="B27" s="450"/>
      <c r="C27" s="451"/>
      <c r="D27" s="176">
        <f>D26/K26</f>
        <v>0.28000000000000003</v>
      </c>
      <c r="E27" s="176">
        <f>E26/K26</f>
        <v>0</v>
      </c>
      <c r="F27" s="176">
        <f>F26/K26</f>
        <v>0.19333333333333333</v>
      </c>
      <c r="G27" s="177">
        <f>G26/K26</f>
        <v>6.6666666666666666E-2</v>
      </c>
      <c r="H27" s="177">
        <f>H26/K26</f>
        <v>9.3333333333333338E-2</v>
      </c>
      <c r="I27" s="177">
        <f>I26/K26</f>
        <v>3.3333333333333333E-2</v>
      </c>
      <c r="J27" s="176">
        <f>J26/K26</f>
        <v>0.52666666666666662</v>
      </c>
      <c r="K27" s="176">
        <f t="shared" si="2"/>
        <v>1</v>
      </c>
      <c r="L27" s="178"/>
    </row>
    <row r="28" spans="1:12" ht="15.75" x14ac:dyDescent="0.25">
      <c r="A28" s="273" t="s">
        <v>520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</row>
    <row r="29" spans="1:12" ht="15.75" x14ac:dyDescent="0.25">
      <c r="A29" s="421" t="s">
        <v>268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3"/>
    </row>
    <row r="30" spans="1:12" ht="15.75" x14ac:dyDescent="0.25">
      <c r="A30" s="452"/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</row>
    <row r="31" spans="1:12" ht="15.75" x14ac:dyDescent="0.25">
      <c r="A31" s="442" t="s">
        <v>47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4"/>
    </row>
    <row r="32" spans="1:12" ht="18.75" customHeight="1" x14ac:dyDescent="0.25">
      <c r="A32" s="445" t="s">
        <v>3</v>
      </c>
      <c r="B32" s="447" t="s">
        <v>4</v>
      </c>
      <c r="C32" s="447" t="s">
        <v>5</v>
      </c>
      <c r="D32" s="448" t="s">
        <v>6</v>
      </c>
      <c r="E32" s="448"/>
      <c r="F32" s="448"/>
      <c r="G32" s="448"/>
      <c r="H32" s="448"/>
      <c r="I32" s="448"/>
      <c r="J32" s="448" t="s">
        <v>7</v>
      </c>
      <c r="K32" s="448" t="s">
        <v>8</v>
      </c>
      <c r="L32" s="448" t="s">
        <v>9</v>
      </c>
    </row>
    <row r="33" spans="1:12" ht="23.25" customHeight="1" x14ac:dyDescent="0.25">
      <c r="A33" s="446"/>
      <c r="B33" s="447"/>
      <c r="C33" s="447"/>
      <c r="D33" s="165" t="s">
        <v>10</v>
      </c>
      <c r="E33" s="165" t="s">
        <v>11</v>
      </c>
      <c r="F33" s="165" t="s">
        <v>12</v>
      </c>
      <c r="G33" s="166" t="s">
        <v>13</v>
      </c>
      <c r="H33" s="166" t="s">
        <v>14</v>
      </c>
      <c r="I33" s="166" t="s">
        <v>15</v>
      </c>
      <c r="J33" s="448"/>
      <c r="K33" s="448"/>
      <c r="L33" s="448"/>
    </row>
    <row r="34" spans="1:12" ht="15.75" x14ac:dyDescent="0.25">
      <c r="A34" s="154">
        <v>7017</v>
      </c>
      <c r="B34" s="167" t="s">
        <v>130</v>
      </c>
      <c r="C34" s="154" t="s">
        <v>131</v>
      </c>
      <c r="D34" s="168">
        <v>30</v>
      </c>
      <c r="E34" s="168" t="s">
        <v>18</v>
      </c>
      <c r="F34" s="168">
        <v>20</v>
      </c>
      <c r="G34" s="169" t="s">
        <v>18</v>
      </c>
      <c r="H34" s="169">
        <v>20</v>
      </c>
      <c r="I34" s="169" t="s">
        <v>18</v>
      </c>
      <c r="J34" s="168">
        <v>50</v>
      </c>
      <c r="K34" s="168">
        <f t="shared" ref="K34:K43" si="4">SUM(D34,E34,F34,J34)</f>
        <v>100</v>
      </c>
      <c r="L34" s="168">
        <v>4</v>
      </c>
    </row>
    <row r="35" spans="1:12" ht="20.25" customHeight="1" x14ac:dyDescent="0.25">
      <c r="A35" s="167">
        <v>7022</v>
      </c>
      <c r="B35" s="167" t="s">
        <v>279</v>
      </c>
      <c r="C35" s="154" t="s">
        <v>131</v>
      </c>
      <c r="D35" s="168">
        <v>30</v>
      </c>
      <c r="E35" s="168" t="s">
        <v>18</v>
      </c>
      <c r="F35" s="168">
        <v>20</v>
      </c>
      <c r="G35" s="169" t="s">
        <v>18</v>
      </c>
      <c r="H35" s="169">
        <v>20</v>
      </c>
      <c r="I35" s="169" t="s">
        <v>18</v>
      </c>
      <c r="J35" s="168">
        <v>50</v>
      </c>
      <c r="K35" s="168">
        <f t="shared" si="4"/>
        <v>100</v>
      </c>
      <c r="L35" s="168">
        <v>4</v>
      </c>
    </row>
    <row r="36" spans="1:12" ht="29.25" customHeight="1" x14ac:dyDescent="0.25">
      <c r="A36" s="179">
        <v>7021</v>
      </c>
      <c r="B36" s="180" t="s">
        <v>280</v>
      </c>
      <c r="C36" s="179" t="s">
        <v>49</v>
      </c>
      <c r="D36" s="181">
        <v>35</v>
      </c>
      <c r="E36" s="181" t="s">
        <v>18</v>
      </c>
      <c r="F36" s="181">
        <v>25</v>
      </c>
      <c r="G36" s="182" t="s">
        <v>98</v>
      </c>
      <c r="H36" s="182">
        <v>25</v>
      </c>
      <c r="I36" s="182" t="s">
        <v>18</v>
      </c>
      <c r="J36" s="181">
        <v>65</v>
      </c>
      <c r="K36" s="181">
        <f t="shared" si="4"/>
        <v>125</v>
      </c>
      <c r="L36" s="181">
        <v>5</v>
      </c>
    </row>
    <row r="37" spans="1:12" ht="16.5" customHeight="1" x14ac:dyDescent="0.25">
      <c r="A37" s="154">
        <v>7018</v>
      </c>
      <c r="B37" s="167" t="s">
        <v>281</v>
      </c>
      <c r="C37" s="154" t="s">
        <v>42</v>
      </c>
      <c r="D37" s="168">
        <v>35</v>
      </c>
      <c r="E37" s="168" t="s">
        <v>18</v>
      </c>
      <c r="F37" s="168">
        <v>25</v>
      </c>
      <c r="G37" s="169" t="s">
        <v>18</v>
      </c>
      <c r="H37" s="169">
        <v>25</v>
      </c>
      <c r="I37" s="169" t="s">
        <v>18</v>
      </c>
      <c r="J37" s="168">
        <v>65</v>
      </c>
      <c r="K37" s="168">
        <f t="shared" si="4"/>
        <v>125</v>
      </c>
      <c r="L37" s="168">
        <v>5</v>
      </c>
    </row>
    <row r="38" spans="1:12" ht="31.5" customHeight="1" x14ac:dyDescent="0.25">
      <c r="A38" s="154">
        <v>7372</v>
      </c>
      <c r="B38" s="167" t="s">
        <v>282</v>
      </c>
      <c r="C38" s="154" t="s">
        <v>33</v>
      </c>
      <c r="D38" s="168">
        <v>15</v>
      </c>
      <c r="E38" s="168">
        <v>10</v>
      </c>
      <c r="F38" s="168">
        <v>10</v>
      </c>
      <c r="G38" s="169">
        <v>8</v>
      </c>
      <c r="H38" s="169" t="s">
        <v>18</v>
      </c>
      <c r="I38" s="169">
        <v>2</v>
      </c>
      <c r="J38" s="168">
        <v>40</v>
      </c>
      <c r="K38" s="168">
        <f t="shared" si="4"/>
        <v>75</v>
      </c>
      <c r="L38" s="168">
        <v>3</v>
      </c>
    </row>
    <row r="39" spans="1:12" ht="18.75" customHeight="1" x14ac:dyDescent="0.25">
      <c r="A39" s="154">
        <v>7373</v>
      </c>
      <c r="B39" s="167" t="s">
        <v>283</v>
      </c>
      <c r="C39" s="154" t="s">
        <v>49</v>
      </c>
      <c r="D39" s="168">
        <v>15</v>
      </c>
      <c r="E39" s="168">
        <v>10</v>
      </c>
      <c r="F39" s="168">
        <v>10</v>
      </c>
      <c r="G39" s="169" t="s">
        <v>18</v>
      </c>
      <c r="H39" s="169">
        <v>4</v>
      </c>
      <c r="I39" s="169">
        <v>6</v>
      </c>
      <c r="J39" s="168">
        <v>40</v>
      </c>
      <c r="K39" s="168">
        <f t="shared" si="4"/>
        <v>75</v>
      </c>
      <c r="L39" s="168">
        <v>3</v>
      </c>
    </row>
    <row r="40" spans="1:12" ht="15.75" x14ac:dyDescent="0.25">
      <c r="A40" s="154">
        <v>7370</v>
      </c>
      <c r="B40" s="167" t="s">
        <v>284</v>
      </c>
      <c r="C40" s="154" t="s">
        <v>527</v>
      </c>
      <c r="D40" s="168">
        <v>25</v>
      </c>
      <c r="E40" s="168" t="s">
        <v>18</v>
      </c>
      <c r="F40" s="168">
        <v>10</v>
      </c>
      <c r="G40" s="169">
        <v>2</v>
      </c>
      <c r="H40" s="169">
        <v>4</v>
      </c>
      <c r="I40" s="169">
        <v>4</v>
      </c>
      <c r="J40" s="168">
        <v>40</v>
      </c>
      <c r="K40" s="168">
        <f t="shared" si="4"/>
        <v>75</v>
      </c>
      <c r="L40" s="168">
        <v>3</v>
      </c>
    </row>
    <row r="41" spans="1:12" ht="15.75" x14ac:dyDescent="0.25">
      <c r="A41" s="154">
        <v>7374</v>
      </c>
      <c r="B41" s="167" t="s">
        <v>123</v>
      </c>
      <c r="C41" s="154" t="s">
        <v>286</v>
      </c>
      <c r="D41" s="168" t="s">
        <v>18</v>
      </c>
      <c r="E41" s="168" t="s">
        <v>18</v>
      </c>
      <c r="F41" s="168" t="s">
        <v>18</v>
      </c>
      <c r="G41" s="169" t="s">
        <v>18</v>
      </c>
      <c r="H41" s="169" t="s">
        <v>18</v>
      </c>
      <c r="I41" s="169" t="s">
        <v>18</v>
      </c>
      <c r="J41" s="168">
        <v>75</v>
      </c>
      <c r="K41" s="168">
        <f t="shared" si="4"/>
        <v>75</v>
      </c>
      <c r="L41" s="168">
        <v>3</v>
      </c>
    </row>
    <row r="42" spans="1:12" ht="15.75" x14ac:dyDescent="0.25">
      <c r="A42" s="449" t="s">
        <v>29</v>
      </c>
      <c r="B42" s="450"/>
      <c r="C42" s="451"/>
      <c r="D42" s="174">
        <f t="shared" ref="D42:J42" si="5">SUM(D34:D41)</f>
        <v>185</v>
      </c>
      <c r="E42" s="174">
        <f t="shared" si="5"/>
        <v>20</v>
      </c>
      <c r="F42" s="174">
        <f t="shared" si="5"/>
        <v>120</v>
      </c>
      <c r="G42" s="175">
        <f t="shared" si="5"/>
        <v>10</v>
      </c>
      <c r="H42" s="175">
        <f t="shared" si="5"/>
        <v>98</v>
      </c>
      <c r="I42" s="175">
        <f t="shared" si="5"/>
        <v>12</v>
      </c>
      <c r="J42" s="174">
        <f t="shared" si="5"/>
        <v>425</v>
      </c>
      <c r="K42" s="174">
        <f t="shared" si="4"/>
        <v>750</v>
      </c>
      <c r="L42" s="174">
        <f>SUM(L34:L41)</f>
        <v>30</v>
      </c>
    </row>
    <row r="43" spans="1:12" ht="15.75" x14ac:dyDescent="0.25">
      <c r="A43" s="449" t="s">
        <v>30</v>
      </c>
      <c r="B43" s="450"/>
      <c r="C43" s="451"/>
      <c r="D43" s="176">
        <f>D42/K42</f>
        <v>0.24666666666666667</v>
      </c>
      <c r="E43" s="176">
        <f>E42/K42</f>
        <v>2.6666666666666668E-2</v>
      </c>
      <c r="F43" s="176">
        <f>F42/K42</f>
        <v>0.16</v>
      </c>
      <c r="G43" s="177">
        <f>G42/K42</f>
        <v>1.3333333333333334E-2</v>
      </c>
      <c r="H43" s="177">
        <f>H42/K42</f>
        <v>0.13066666666666665</v>
      </c>
      <c r="I43" s="177">
        <f>I42/K42</f>
        <v>1.6E-2</v>
      </c>
      <c r="J43" s="176">
        <f>J42/K42</f>
        <v>0.56666666666666665</v>
      </c>
      <c r="K43" s="176">
        <f t="shared" si="4"/>
        <v>1</v>
      </c>
      <c r="L43" s="178"/>
    </row>
    <row r="44" spans="1:12" ht="15.75" x14ac:dyDescent="0.25">
      <c r="A44" s="452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</row>
    <row r="45" spans="1:12" ht="15.75" x14ac:dyDescent="0.25">
      <c r="A45" s="442" t="s">
        <v>61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4"/>
    </row>
    <row r="46" spans="1:12" ht="17.25" customHeight="1" x14ac:dyDescent="0.25">
      <c r="A46" s="445" t="s">
        <v>3</v>
      </c>
      <c r="B46" s="447" t="s">
        <v>4</v>
      </c>
      <c r="C46" s="447" t="s">
        <v>5</v>
      </c>
      <c r="D46" s="448" t="s">
        <v>6</v>
      </c>
      <c r="E46" s="448"/>
      <c r="F46" s="448"/>
      <c r="G46" s="448"/>
      <c r="H46" s="448"/>
      <c r="I46" s="448"/>
      <c r="J46" s="448" t="s">
        <v>7</v>
      </c>
      <c r="K46" s="448" t="s">
        <v>8</v>
      </c>
      <c r="L46" s="448" t="s">
        <v>9</v>
      </c>
    </row>
    <row r="47" spans="1:12" ht="30.75" customHeight="1" x14ac:dyDescent="0.25">
      <c r="A47" s="446"/>
      <c r="B47" s="447"/>
      <c r="C47" s="447"/>
      <c r="D47" s="165" t="s">
        <v>10</v>
      </c>
      <c r="E47" s="165" t="s">
        <v>11</v>
      </c>
      <c r="F47" s="165" t="s">
        <v>12</v>
      </c>
      <c r="G47" s="166" t="s">
        <v>13</v>
      </c>
      <c r="H47" s="166" t="s">
        <v>14</v>
      </c>
      <c r="I47" s="166" t="s">
        <v>15</v>
      </c>
      <c r="J47" s="448"/>
      <c r="K47" s="448"/>
      <c r="L47" s="448"/>
    </row>
    <row r="48" spans="1:12" ht="18.75" customHeight="1" x14ac:dyDescent="0.25">
      <c r="A48" s="154">
        <v>7375</v>
      </c>
      <c r="B48" s="167" t="s">
        <v>287</v>
      </c>
      <c r="C48" s="154" t="s">
        <v>17</v>
      </c>
      <c r="D48" s="168">
        <v>30</v>
      </c>
      <c r="E48" s="168" t="s">
        <v>18</v>
      </c>
      <c r="F48" s="168">
        <v>20</v>
      </c>
      <c r="G48" s="169" t="s">
        <v>18</v>
      </c>
      <c r="H48" s="169">
        <v>20</v>
      </c>
      <c r="I48" s="169" t="s">
        <v>18</v>
      </c>
      <c r="J48" s="168">
        <v>50</v>
      </c>
      <c r="K48" s="168">
        <f t="shared" ref="K48:K56" si="6">SUM(D48,E48,F48,J48)</f>
        <v>100</v>
      </c>
      <c r="L48" s="168">
        <v>4</v>
      </c>
    </row>
    <row r="49" spans="1:12" ht="17.25" customHeight="1" x14ac:dyDescent="0.25">
      <c r="A49" s="154">
        <v>7023</v>
      </c>
      <c r="B49" s="167" t="s">
        <v>36</v>
      </c>
      <c r="C49" s="154" t="s">
        <v>37</v>
      </c>
      <c r="D49" s="168">
        <v>30</v>
      </c>
      <c r="E49" s="168" t="s">
        <v>18</v>
      </c>
      <c r="F49" s="168">
        <v>20</v>
      </c>
      <c r="G49" s="169" t="s">
        <v>18</v>
      </c>
      <c r="H49" s="169">
        <v>20</v>
      </c>
      <c r="I49" s="169" t="s">
        <v>18</v>
      </c>
      <c r="J49" s="168">
        <v>50</v>
      </c>
      <c r="K49" s="168">
        <f t="shared" si="6"/>
        <v>100</v>
      </c>
      <c r="L49" s="168">
        <v>4</v>
      </c>
    </row>
    <row r="50" spans="1:12" ht="18" customHeight="1" x14ac:dyDescent="0.25">
      <c r="A50" s="154">
        <v>7371</v>
      </c>
      <c r="B50" s="167" t="s">
        <v>288</v>
      </c>
      <c r="C50" s="154" t="s">
        <v>57</v>
      </c>
      <c r="D50" s="168">
        <v>30</v>
      </c>
      <c r="E50" s="168" t="s">
        <v>18</v>
      </c>
      <c r="F50" s="168">
        <v>20</v>
      </c>
      <c r="G50" s="169">
        <v>15</v>
      </c>
      <c r="H50" s="169" t="s">
        <v>18</v>
      </c>
      <c r="I50" s="169">
        <v>5</v>
      </c>
      <c r="J50" s="168">
        <v>50</v>
      </c>
      <c r="K50" s="168">
        <f t="shared" si="6"/>
        <v>100</v>
      </c>
      <c r="L50" s="168">
        <v>4</v>
      </c>
    </row>
    <row r="51" spans="1:12" ht="28.5" customHeight="1" x14ac:dyDescent="0.25">
      <c r="A51" s="154">
        <v>7037</v>
      </c>
      <c r="B51" s="167" t="s">
        <v>289</v>
      </c>
      <c r="C51" s="154" t="s">
        <v>42</v>
      </c>
      <c r="D51" s="168">
        <v>35</v>
      </c>
      <c r="E51" s="168" t="s">
        <v>18</v>
      </c>
      <c r="F51" s="168">
        <v>25</v>
      </c>
      <c r="G51" s="169" t="s">
        <v>18</v>
      </c>
      <c r="H51" s="169">
        <v>22</v>
      </c>
      <c r="I51" s="169">
        <v>3</v>
      </c>
      <c r="J51" s="168">
        <v>65</v>
      </c>
      <c r="K51" s="168">
        <f t="shared" si="6"/>
        <v>125</v>
      </c>
      <c r="L51" s="168">
        <v>5</v>
      </c>
    </row>
    <row r="52" spans="1:12" ht="16.5" customHeight="1" x14ac:dyDescent="0.25">
      <c r="A52" s="167">
        <v>7019</v>
      </c>
      <c r="B52" s="167" t="s">
        <v>290</v>
      </c>
      <c r="C52" s="154" t="s">
        <v>24</v>
      </c>
      <c r="D52" s="168">
        <v>35</v>
      </c>
      <c r="E52" s="168" t="s">
        <v>18</v>
      </c>
      <c r="F52" s="168">
        <v>25</v>
      </c>
      <c r="G52" s="169" t="s">
        <v>18</v>
      </c>
      <c r="H52" s="169">
        <v>25</v>
      </c>
      <c r="I52" s="169" t="s">
        <v>18</v>
      </c>
      <c r="J52" s="168">
        <v>65</v>
      </c>
      <c r="K52" s="168">
        <f t="shared" si="6"/>
        <v>125</v>
      </c>
      <c r="L52" s="168">
        <v>5</v>
      </c>
    </row>
    <row r="53" spans="1:12" ht="15.75" x14ac:dyDescent="0.25">
      <c r="A53" s="167">
        <v>7376</v>
      </c>
      <c r="B53" s="167" t="s">
        <v>291</v>
      </c>
      <c r="C53" s="154" t="s">
        <v>292</v>
      </c>
      <c r="D53" s="168">
        <v>40</v>
      </c>
      <c r="E53" s="168" t="s">
        <v>18</v>
      </c>
      <c r="F53" s="168">
        <v>20</v>
      </c>
      <c r="G53" s="169" t="s">
        <v>18</v>
      </c>
      <c r="H53" s="169">
        <v>20</v>
      </c>
      <c r="I53" s="169" t="s">
        <v>18</v>
      </c>
      <c r="J53" s="168">
        <v>65</v>
      </c>
      <c r="K53" s="168">
        <f t="shared" si="6"/>
        <v>125</v>
      </c>
      <c r="L53" s="168">
        <v>5</v>
      </c>
    </row>
    <row r="54" spans="1:12" ht="15.75" x14ac:dyDescent="0.25">
      <c r="A54" s="154">
        <v>7429</v>
      </c>
      <c r="B54" s="167" t="s">
        <v>293</v>
      </c>
      <c r="C54" s="154" t="s">
        <v>64</v>
      </c>
      <c r="D54" s="168">
        <v>25</v>
      </c>
      <c r="E54" s="168">
        <v>3</v>
      </c>
      <c r="F54" s="168">
        <v>7</v>
      </c>
      <c r="G54" s="169" t="s">
        <v>18</v>
      </c>
      <c r="H54" s="169">
        <v>2</v>
      </c>
      <c r="I54" s="169">
        <v>5</v>
      </c>
      <c r="J54" s="168">
        <v>40</v>
      </c>
      <c r="K54" s="168">
        <f t="shared" si="6"/>
        <v>75</v>
      </c>
      <c r="L54" s="168">
        <v>3</v>
      </c>
    </row>
    <row r="55" spans="1:12" ht="15.75" x14ac:dyDescent="0.25">
      <c r="A55" s="449" t="s">
        <v>29</v>
      </c>
      <c r="B55" s="450"/>
      <c r="C55" s="451"/>
      <c r="D55" s="174">
        <f t="shared" ref="D55:J55" si="7">SUM(D48:D54)</f>
        <v>225</v>
      </c>
      <c r="E55" s="174">
        <f t="shared" si="7"/>
        <v>3</v>
      </c>
      <c r="F55" s="174">
        <f t="shared" si="7"/>
        <v>137</v>
      </c>
      <c r="G55" s="175">
        <f t="shared" si="7"/>
        <v>15</v>
      </c>
      <c r="H55" s="175">
        <f t="shared" si="7"/>
        <v>109</v>
      </c>
      <c r="I55" s="175">
        <f t="shared" si="7"/>
        <v>13</v>
      </c>
      <c r="J55" s="174">
        <f t="shared" si="7"/>
        <v>385</v>
      </c>
      <c r="K55" s="174">
        <f t="shared" si="6"/>
        <v>750</v>
      </c>
      <c r="L55" s="174">
        <f>SUM(L48:L54)</f>
        <v>30</v>
      </c>
    </row>
    <row r="56" spans="1:12" ht="15.75" x14ac:dyDescent="0.25">
      <c r="A56" s="449" t="s">
        <v>30</v>
      </c>
      <c r="B56" s="450"/>
      <c r="C56" s="451"/>
      <c r="D56" s="176">
        <f>D55/K55</f>
        <v>0.3</v>
      </c>
      <c r="E56" s="176">
        <f>E55/K55</f>
        <v>4.0000000000000001E-3</v>
      </c>
      <c r="F56" s="176">
        <f>F55/K55</f>
        <v>0.18266666666666667</v>
      </c>
      <c r="G56" s="177">
        <f>G55/K55</f>
        <v>0.02</v>
      </c>
      <c r="H56" s="177">
        <f>H55/K55</f>
        <v>0.14533333333333334</v>
      </c>
      <c r="I56" s="177">
        <f>I55/K55</f>
        <v>1.7333333333333333E-2</v>
      </c>
      <c r="J56" s="176">
        <f>J55/K55</f>
        <v>0.51333333333333331</v>
      </c>
      <c r="K56" s="176">
        <f t="shared" si="6"/>
        <v>1</v>
      </c>
      <c r="L56" s="178"/>
    </row>
    <row r="57" spans="1:12" ht="15.75" customHeight="1" x14ac:dyDescent="0.25">
      <c r="A57" s="273" t="s">
        <v>520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</row>
    <row r="58" spans="1:12" ht="15.75" x14ac:dyDescent="0.25">
      <c r="A58" s="421" t="s">
        <v>268</v>
      </c>
      <c r="B58" s="422"/>
      <c r="C58" s="422"/>
      <c r="D58" s="422"/>
      <c r="E58" s="422"/>
      <c r="F58" s="422"/>
      <c r="G58" s="422"/>
      <c r="H58" s="422"/>
      <c r="I58" s="422"/>
      <c r="J58" s="422"/>
      <c r="K58" s="422"/>
      <c r="L58" s="423"/>
    </row>
    <row r="59" spans="1:12" ht="21" customHeight="1" x14ac:dyDescent="0.25">
      <c r="A59" s="442" t="s">
        <v>294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4"/>
    </row>
    <row r="60" spans="1:12" ht="15.75" x14ac:dyDescent="0.25">
      <c r="A60" s="445" t="s">
        <v>3</v>
      </c>
      <c r="B60" s="447" t="s">
        <v>4</v>
      </c>
      <c r="C60" s="447" t="s">
        <v>5</v>
      </c>
      <c r="D60" s="448" t="s">
        <v>6</v>
      </c>
      <c r="E60" s="448"/>
      <c r="F60" s="448"/>
      <c r="G60" s="448"/>
      <c r="H60" s="448"/>
      <c r="I60" s="448"/>
      <c r="J60" s="448" t="s">
        <v>7</v>
      </c>
      <c r="K60" s="448" t="s">
        <v>8</v>
      </c>
      <c r="L60" s="448" t="s">
        <v>9</v>
      </c>
    </row>
    <row r="61" spans="1:12" ht="15.75" x14ac:dyDescent="0.25">
      <c r="A61" s="446"/>
      <c r="B61" s="447"/>
      <c r="C61" s="447"/>
      <c r="D61" s="165" t="s">
        <v>10</v>
      </c>
      <c r="E61" s="165" t="s">
        <v>11</v>
      </c>
      <c r="F61" s="165" t="s">
        <v>12</v>
      </c>
      <c r="G61" s="166" t="s">
        <v>13</v>
      </c>
      <c r="H61" s="166" t="s">
        <v>14</v>
      </c>
      <c r="I61" s="166" t="s">
        <v>15</v>
      </c>
      <c r="J61" s="448"/>
      <c r="K61" s="448"/>
      <c r="L61" s="448"/>
    </row>
    <row r="62" spans="1:12" ht="19.5" customHeight="1" x14ac:dyDescent="0.25">
      <c r="A62" s="154">
        <v>7035</v>
      </c>
      <c r="B62" s="167" t="s">
        <v>295</v>
      </c>
      <c r="C62" s="154" t="s">
        <v>44</v>
      </c>
      <c r="D62" s="168">
        <v>30</v>
      </c>
      <c r="E62" s="168" t="s">
        <v>18</v>
      </c>
      <c r="F62" s="168">
        <v>20</v>
      </c>
      <c r="G62" s="169" t="s">
        <v>18</v>
      </c>
      <c r="H62" s="169">
        <v>10</v>
      </c>
      <c r="I62" s="169">
        <v>10</v>
      </c>
      <c r="J62" s="168">
        <v>50</v>
      </c>
      <c r="K62" s="168">
        <f>SUM(D62,E62,F62,J62)</f>
        <v>100</v>
      </c>
      <c r="L62" s="168">
        <v>4</v>
      </c>
    </row>
    <row r="63" spans="1:12" ht="21" customHeight="1" x14ac:dyDescent="0.25">
      <c r="A63" s="183">
        <v>7284</v>
      </c>
      <c r="B63" s="184" t="s">
        <v>296</v>
      </c>
      <c r="C63" s="183" t="s">
        <v>522</v>
      </c>
      <c r="D63" s="185">
        <v>35</v>
      </c>
      <c r="E63" s="185" t="s">
        <v>18</v>
      </c>
      <c r="F63" s="185">
        <v>15</v>
      </c>
      <c r="G63" s="186" t="s">
        <v>18</v>
      </c>
      <c r="H63" s="186">
        <v>5</v>
      </c>
      <c r="I63" s="186">
        <v>10</v>
      </c>
      <c r="J63" s="185">
        <v>50</v>
      </c>
      <c r="K63" s="185">
        <f>SUM(D63,E63,F63,J63)</f>
        <v>100</v>
      </c>
      <c r="L63" s="185">
        <v>4</v>
      </c>
    </row>
    <row r="64" spans="1:12" ht="16.5" customHeight="1" x14ac:dyDescent="0.25">
      <c r="A64" s="154">
        <v>7286</v>
      </c>
      <c r="B64" s="167" t="s">
        <v>297</v>
      </c>
      <c r="C64" s="154" t="s">
        <v>187</v>
      </c>
      <c r="D64" s="168">
        <v>30</v>
      </c>
      <c r="E64" s="168" t="s">
        <v>18</v>
      </c>
      <c r="F64" s="168">
        <v>20</v>
      </c>
      <c r="G64" s="169" t="s">
        <v>18</v>
      </c>
      <c r="H64" s="169" t="s">
        <v>18</v>
      </c>
      <c r="I64" s="169">
        <v>20</v>
      </c>
      <c r="J64" s="168">
        <v>50</v>
      </c>
      <c r="K64" s="168">
        <f>SUM(D64,E64,F64,J64)</f>
        <v>100</v>
      </c>
      <c r="L64" s="168">
        <v>4</v>
      </c>
    </row>
    <row r="65" spans="1:12" ht="15.75" x14ac:dyDescent="0.25">
      <c r="A65" s="154">
        <v>7378</v>
      </c>
      <c r="B65" s="167" t="s">
        <v>298</v>
      </c>
      <c r="C65" s="154" t="s">
        <v>155</v>
      </c>
      <c r="D65" s="168">
        <v>25</v>
      </c>
      <c r="E65" s="168" t="s">
        <v>18</v>
      </c>
      <c r="F65" s="168">
        <v>10</v>
      </c>
      <c r="G65" s="169" t="s">
        <v>18</v>
      </c>
      <c r="H65" s="169">
        <v>8</v>
      </c>
      <c r="I65" s="169">
        <v>2</v>
      </c>
      <c r="J65" s="168">
        <v>40</v>
      </c>
      <c r="K65" s="168">
        <f>SUM(D65,E65,F65,J65)</f>
        <v>75</v>
      </c>
      <c r="L65" s="168">
        <v>3</v>
      </c>
    </row>
    <row r="66" spans="1:12" ht="15.75" x14ac:dyDescent="0.25">
      <c r="A66" s="154">
        <v>7287</v>
      </c>
      <c r="B66" s="167" t="s">
        <v>299</v>
      </c>
      <c r="C66" s="154" t="s">
        <v>151</v>
      </c>
      <c r="D66" s="168">
        <v>30</v>
      </c>
      <c r="E66" s="168" t="s">
        <v>18</v>
      </c>
      <c r="F66" s="168">
        <v>20</v>
      </c>
      <c r="G66" s="169" t="s">
        <v>18</v>
      </c>
      <c r="H66" s="169" t="s">
        <v>18</v>
      </c>
      <c r="I66" s="169">
        <v>20</v>
      </c>
      <c r="J66" s="168">
        <v>50</v>
      </c>
      <c r="K66" s="168">
        <f>SUM(D66,E66,F66,J66)</f>
        <v>100</v>
      </c>
      <c r="L66" s="168">
        <v>4</v>
      </c>
    </row>
    <row r="67" spans="1:12" ht="15.75" x14ac:dyDescent="0.25">
      <c r="A67" s="154">
        <v>7435</v>
      </c>
      <c r="B67" s="167" t="s">
        <v>300</v>
      </c>
      <c r="C67" s="154" t="s">
        <v>286</v>
      </c>
      <c r="D67" s="168" t="s">
        <v>18</v>
      </c>
      <c r="E67" s="168" t="s">
        <v>18</v>
      </c>
      <c r="F67" s="168" t="s">
        <v>18</v>
      </c>
      <c r="G67" s="169" t="s">
        <v>18</v>
      </c>
      <c r="H67" s="169" t="s">
        <v>18</v>
      </c>
      <c r="I67" s="169" t="s">
        <v>18</v>
      </c>
      <c r="J67" s="168">
        <v>75</v>
      </c>
      <c r="K67" s="168">
        <v>75</v>
      </c>
      <c r="L67" s="168">
        <v>3</v>
      </c>
    </row>
    <row r="68" spans="1:12" ht="21" customHeight="1" x14ac:dyDescent="0.25">
      <c r="A68" s="449" t="s">
        <v>29</v>
      </c>
      <c r="B68" s="450"/>
      <c r="C68" s="451"/>
      <c r="D68" s="174">
        <f t="shared" ref="D68:J68" si="8">SUM(D62:D67)</f>
        <v>150</v>
      </c>
      <c r="E68" s="174">
        <f t="shared" si="8"/>
        <v>0</v>
      </c>
      <c r="F68" s="174">
        <f t="shared" si="8"/>
        <v>85</v>
      </c>
      <c r="G68" s="175">
        <f t="shared" si="8"/>
        <v>0</v>
      </c>
      <c r="H68" s="175">
        <f t="shared" si="8"/>
        <v>23</v>
      </c>
      <c r="I68" s="175">
        <f t="shared" si="8"/>
        <v>62</v>
      </c>
      <c r="J68" s="174">
        <f t="shared" si="8"/>
        <v>315</v>
      </c>
      <c r="K68" s="174">
        <f>SUM(D68,E68,F68,J68)</f>
        <v>550</v>
      </c>
      <c r="L68" s="174">
        <f>SUM(L62:L67)</f>
        <v>22</v>
      </c>
    </row>
    <row r="69" spans="1:12" ht="18.75" customHeight="1" x14ac:dyDescent="0.25">
      <c r="A69" s="449" t="s">
        <v>30</v>
      </c>
      <c r="B69" s="450"/>
      <c r="C69" s="451"/>
      <c r="D69" s="176">
        <f>D68/K68</f>
        <v>0.27272727272727271</v>
      </c>
      <c r="E69" s="176">
        <f>E68/K68</f>
        <v>0</v>
      </c>
      <c r="F69" s="176">
        <f>F68/K68</f>
        <v>0.15454545454545454</v>
      </c>
      <c r="G69" s="177">
        <f>G68/K68</f>
        <v>0</v>
      </c>
      <c r="H69" s="177">
        <f>H68/K68</f>
        <v>4.1818181818181817E-2</v>
      </c>
      <c r="I69" s="177">
        <f>I68/K68</f>
        <v>0.11272727272727273</v>
      </c>
      <c r="J69" s="176">
        <f>J68/K68</f>
        <v>0.57272727272727275</v>
      </c>
      <c r="K69" s="176">
        <f>SUM(D69,E69,F69,J69)</f>
        <v>1</v>
      </c>
      <c r="L69" s="178"/>
    </row>
    <row r="70" spans="1:12" ht="15.75" customHeight="1" x14ac:dyDescent="0.25">
      <c r="A70" s="458" t="s">
        <v>76</v>
      </c>
      <c r="B70" s="459"/>
      <c r="C70" s="459"/>
      <c r="D70" s="460" t="s">
        <v>77</v>
      </c>
      <c r="E70" s="460"/>
      <c r="F70" s="460"/>
      <c r="G70" s="460"/>
      <c r="H70" s="460"/>
      <c r="I70" s="460"/>
      <c r="J70" s="460"/>
      <c r="K70" s="461"/>
      <c r="L70" s="187">
        <f>30-L68</f>
        <v>8</v>
      </c>
    </row>
    <row r="71" spans="1:12" ht="15" customHeight="1" x14ac:dyDescent="0.25">
      <c r="A71" s="171">
        <v>7147</v>
      </c>
      <c r="B71" s="172" t="s">
        <v>78</v>
      </c>
      <c r="C71" s="171" t="s">
        <v>79</v>
      </c>
      <c r="D71" s="173">
        <v>30</v>
      </c>
      <c r="E71" s="173" t="s">
        <v>18</v>
      </c>
      <c r="F71" s="173">
        <v>20</v>
      </c>
      <c r="G71" s="173">
        <v>20</v>
      </c>
      <c r="H71" s="173" t="s">
        <v>18</v>
      </c>
      <c r="I71" s="173" t="s">
        <v>18</v>
      </c>
      <c r="J71" s="173">
        <v>50</v>
      </c>
      <c r="K71" s="173">
        <f>SUM(D71,E71,F71,J71)</f>
        <v>100</v>
      </c>
      <c r="L71" s="173">
        <v>4</v>
      </c>
    </row>
    <row r="72" spans="1:12" ht="30" customHeight="1" x14ac:dyDescent="0.25">
      <c r="A72" s="171">
        <v>7430</v>
      </c>
      <c r="B72" s="172" t="s">
        <v>80</v>
      </c>
      <c r="C72" s="171" t="s">
        <v>81</v>
      </c>
      <c r="D72" s="173">
        <v>30</v>
      </c>
      <c r="E72" s="173" t="s">
        <v>18</v>
      </c>
      <c r="F72" s="173">
        <v>20</v>
      </c>
      <c r="G72" s="173">
        <v>20</v>
      </c>
      <c r="H72" s="173" t="s">
        <v>18</v>
      </c>
      <c r="I72" s="173" t="s">
        <v>18</v>
      </c>
      <c r="J72" s="173">
        <v>50</v>
      </c>
      <c r="K72" s="173">
        <f>SUM(D72,E72,F72,J72)</f>
        <v>100</v>
      </c>
      <c r="L72" s="173">
        <v>4</v>
      </c>
    </row>
    <row r="73" spans="1:12" ht="14.25" customHeight="1" x14ac:dyDescent="0.25">
      <c r="A73" s="171">
        <v>7431</v>
      </c>
      <c r="B73" s="172" t="s">
        <v>82</v>
      </c>
      <c r="C73" s="171" t="s">
        <v>83</v>
      </c>
      <c r="D73" s="173">
        <v>30</v>
      </c>
      <c r="E73" s="173" t="s">
        <v>18</v>
      </c>
      <c r="F73" s="173">
        <v>20</v>
      </c>
      <c r="G73" s="173">
        <v>20</v>
      </c>
      <c r="H73" s="173" t="s">
        <v>18</v>
      </c>
      <c r="I73" s="173" t="s">
        <v>18</v>
      </c>
      <c r="J73" s="173">
        <v>50</v>
      </c>
      <c r="K73" s="173">
        <f>SUM(D73,E73,F73,J73)</f>
        <v>100</v>
      </c>
      <c r="L73" s="173">
        <v>4</v>
      </c>
    </row>
    <row r="74" spans="1:12" ht="15.75" x14ac:dyDescent="0.25">
      <c r="A74" s="171">
        <v>7361</v>
      </c>
      <c r="B74" s="172" t="s">
        <v>84</v>
      </c>
      <c r="C74" s="171" t="s">
        <v>85</v>
      </c>
      <c r="D74" s="173">
        <v>30</v>
      </c>
      <c r="E74" s="173" t="s">
        <v>18</v>
      </c>
      <c r="F74" s="173">
        <v>20</v>
      </c>
      <c r="G74" s="173">
        <v>20</v>
      </c>
      <c r="H74" s="173" t="s">
        <v>18</v>
      </c>
      <c r="I74" s="173" t="s">
        <v>18</v>
      </c>
      <c r="J74" s="173">
        <v>50</v>
      </c>
      <c r="K74" s="173">
        <f>SUM(D74,E74,F74,J74)</f>
        <v>100</v>
      </c>
      <c r="L74" s="173">
        <v>4</v>
      </c>
    </row>
    <row r="75" spans="1:12" ht="27" customHeight="1" x14ac:dyDescent="0.25">
      <c r="A75" s="188" t="s">
        <v>86</v>
      </c>
      <c r="B75" s="189" t="s">
        <v>87</v>
      </c>
      <c r="C75" s="188" t="s">
        <v>40</v>
      </c>
      <c r="D75" s="190">
        <v>30</v>
      </c>
      <c r="E75" s="190" t="s">
        <v>18</v>
      </c>
      <c r="F75" s="190">
        <v>20</v>
      </c>
      <c r="G75" s="190">
        <v>20</v>
      </c>
      <c r="H75" s="190" t="s">
        <v>18</v>
      </c>
      <c r="I75" s="190" t="s">
        <v>18</v>
      </c>
      <c r="J75" s="190">
        <v>50</v>
      </c>
      <c r="K75" s="190">
        <f>SUM(D75,E75,F75,J75)</f>
        <v>100</v>
      </c>
      <c r="L75" s="190">
        <v>4</v>
      </c>
    </row>
    <row r="76" spans="1:12" ht="15.75" x14ac:dyDescent="0.25">
      <c r="A76" s="188">
        <v>7436</v>
      </c>
      <c r="B76" s="189" t="s">
        <v>301</v>
      </c>
      <c r="C76" s="188" t="s">
        <v>49</v>
      </c>
      <c r="D76" s="190" t="s">
        <v>98</v>
      </c>
      <c r="E76" s="190" t="s">
        <v>98</v>
      </c>
      <c r="F76" s="190">
        <v>10</v>
      </c>
      <c r="G76" s="190" t="s">
        <v>98</v>
      </c>
      <c r="H76" s="190" t="s">
        <v>98</v>
      </c>
      <c r="I76" s="190">
        <v>10</v>
      </c>
      <c r="J76" s="190">
        <v>90</v>
      </c>
      <c r="K76" s="190">
        <v>100</v>
      </c>
      <c r="L76" s="190">
        <v>4</v>
      </c>
    </row>
    <row r="77" spans="1:12" ht="18" customHeight="1" x14ac:dyDescent="0.25">
      <c r="A77" s="462" t="s">
        <v>88</v>
      </c>
      <c r="B77" s="463"/>
      <c r="C77" s="463"/>
      <c r="D77" s="463"/>
      <c r="E77" s="463"/>
      <c r="F77" s="463"/>
      <c r="G77" s="463"/>
      <c r="H77" s="463"/>
      <c r="I77" s="463"/>
      <c r="J77" s="463"/>
      <c r="K77" s="464"/>
      <c r="L77" s="191">
        <v>30</v>
      </c>
    </row>
    <row r="78" spans="1:12" ht="15.75" x14ac:dyDescent="0.25">
      <c r="A78" s="453" t="s">
        <v>89</v>
      </c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5"/>
    </row>
    <row r="79" spans="1:12" ht="15.75" x14ac:dyDescent="0.25">
      <c r="A79" s="456" t="s">
        <v>90</v>
      </c>
      <c r="B79" s="452"/>
      <c r="C79" s="452"/>
      <c r="D79" s="452"/>
      <c r="E79" s="452"/>
      <c r="F79" s="452"/>
      <c r="G79" s="452"/>
      <c r="H79" s="452"/>
      <c r="I79" s="452"/>
      <c r="J79" s="452"/>
      <c r="K79" s="452"/>
      <c r="L79" s="457"/>
    </row>
    <row r="80" spans="1:12" ht="15.75" x14ac:dyDescent="0.25">
      <c r="A80" s="456" t="s">
        <v>91</v>
      </c>
      <c r="B80" s="452"/>
      <c r="C80" s="452"/>
      <c r="D80" s="452"/>
      <c r="E80" s="452"/>
      <c r="F80" s="452"/>
      <c r="G80" s="452"/>
      <c r="H80" s="452"/>
      <c r="I80" s="452"/>
      <c r="J80" s="452"/>
      <c r="K80" s="452"/>
      <c r="L80" s="457"/>
    </row>
    <row r="81" spans="1:12" ht="15.75" x14ac:dyDescent="0.25">
      <c r="A81" s="356"/>
      <c r="B81" s="357"/>
      <c r="C81" s="357"/>
      <c r="D81" s="357"/>
      <c r="E81" s="357"/>
      <c r="F81" s="357"/>
      <c r="G81" s="357"/>
      <c r="H81" s="357"/>
      <c r="I81" s="357"/>
      <c r="J81" s="357"/>
      <c r="K81" s="357"/>
      <c r="L81" s="358"/>
    </row>
    <row r="82" spans="1:12" ht="15.75" x14ac:dyDescent="0.25">
      <c r="A82" s="452"/>
      <c r="B82" s="452"/>
      <c r="C82" s="452"/>
      <c r="D82" s="452"/>
      <c r="E82" s="452"/>
      <c r="F82" s="452"/>
      <c r="G82" s="452"/>
      <c r="H82" s="452"/>
      <c r="I82" s="452"/>
      <c r="J82" s="452"/>
      <c r="K82" s="452"/>
      <c r="L82" s="452"/>
    </row>
    <row r="83" spans="1:12" ht="17.25" customHeight="1" x14ac:dyDescent="0.25">
      <c r="A83" s="442" t="s">
        <v>302</v>
      </c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4"/>
    </row>
    <row r="84" spans="1:12" ht="15" customHeight="1" x14ac:dyDescent="0.25">
      <c r="A84" s="445" t="s">
        <v>3</v>
      </c>
      <c r="B84" s="447" t="s">
        <v>4</v>
      </c>
      <c r="C84" s="447" t="s">
        <v>5</v>
      </c>
      <c r="D84" s="448" t="s">
        <v>6</v>
      </c>
      <c r="E84" s="448"/>
      <c r="F84" s="448"/>
      <c r="G84" s="448"/>
      <c r="H84" s="448"/>
      <c r="I84" s="448"/>
      <c r="J84" s="448" t="s">
        <v>7</v>
      </c>
      <c r="K84" s="448" t="s">
        <v>8</v>
      </c>
      <c r="L84" s="448" t="s">
        <v>9</v>
      </c>
    </row>
    <row r="85" spans="1:12" ht="16.5" customHeight="1" x14ac:dyDescent="0.25">
      <c r="A85" s="446"/>
      <c r="B85" s="447"/>
      <c r="C85" s="447"/>
      <c r="D85" s="165" t="s">
        <v>10</v>
      </c>
      <c r="E85" s="165" t="s">
        <v>11</v>
      </c>
      <c r="F85" s="165" t="s">
        <v>12</v>
      </c>
      <c r="G85" s="166" t="s">
        <v>13</v>
      </c>
      <c r="H85" s="166" t="s">
        <v>14</v>
      </c>
      <c r="I85" s="166" t="s">
        <v>15</v>
      </c>
      <c r="J85" s="448"/>
      <c r="K85" s="448"/>
      <c r="L85" s="448"/>
    </row>
    <row r="86" spans="1:12" ht="25.5" customHeight="1" x14ac:dyDescent="0.25">
      <c r="A86" s="154">
        <v>7024</v>
      </c>
      <c r="B86" s="167" t="s">
        <v>303</v>
      </c>
      <c r="C86" s="111" t="s">
        <v>135</v>
      </c>
      <c r="D86" s="168">
        <v>30</v>
      </c>
      <c r="E86" s="168" t="s">
        <v>18</v>
      </c>
      <c r="F86" s="168">
        <v>20</v>
      </c>
      <c r="G86" s="169" t="s">
        <v>18</v>
      </c>
      <c r="H86" s="169">
        <v>15</v>
      </c>
      <c r="I86" s="169">
        <v>5</v>
      </c>
      <c r="J86" s="168">
        <v>50</v>
      </c>
      <c r="K86" s="168">
        <f>SUM(D86,E86,F86,J86)</f>
        <v>100</v>
      </c>
      <c r="L86" s="168">
        <v>4</v>
      </c>
    </row>
    <row r="87" spans="1:12" ht="17.25" customHeight="1" x14ac:dyDescent="0.25">
      <c r="A87" s="154">
        <v>7294</v>
      </c>
      <c r="B87" s="167" t="s">
        <v>215</v>
      </c>
      <c r="C87" s="154" t="s">
        <v>83</v>
      </c>
      <c r="D87" s="168">
        <v>40</v>
      </c>
      <c r="E87" s="168" t="s">
        <v>18</v>
      </c>
      <c r="F87" s="168">
        <v>30</v>
      </c>
      <c r="G87" s="169" t="s">
        <v>18</v>
      </c>
      <c r="H87" s="169">
        <v>20</v>
      </c>
      <c r="I87" s="169">
        <v>10</v>
      </c>
      <c r="J87" s="168">
        <v>80</v>
      </c>
      <c r="K87" s="168">
        <f>SUM(D87,E87,F87,J87)</f>
        <v>150</v>
      </c>
      <c r="L87" s="168">
        <v>6</v>
      </c>
    </row>
    <row r="88" spans="1:12" ht="15.75" x14ac:dyDescent="0.25">
      <c r="A88" s="154">
        <v>7407</v>
      </c>
      <c r="B88" s="167" t="s">
        <v>214</v>
      </c>
      <c r="C88" s="154" t="s">
        <v>178</v>
      </c>
      <c r="D88" s="168">
        <v>25</v>
      </c>
      <c r="E88" s="168" t="s">
        <v>18</v>
      </c>
      <c r="F88" s="168">
        <v>10</v>
      </c>
      <c r="G88" s="169" t="s">
        <v>18</v>
      </c>
      <c r="H88" s="169"/>
      <c r="I88" s="169">
        <v>10</v>
      </c>
      <c r="J88" s="168">
        <v>40</v>
      </c>
      <c r="K88" s="168">
        <f>SUM(D88,E88,F88,J88)</f>
        <v>75</v>
      </c>
      <c r="L88" s="168">
        <v>3</v>
      </c>
    </row>
    <row r="89" spans="1:12" ht="31.5" x14ac:dyDescent="0.25">
      <c r="A89" s="183">
        <v>7333</v>
      </c>
      <c r="B89" s="184" t="s">
        <v>159</v>
      </c>
      <c r="C89" s="183" t="s">
        <v>521</v>
      </c>
      <c r="D89" s="185">
        <v>40</v>
      </c>
      <c r="E89" s="185" t="s">
        <v>18</v>
      </c>
      <c r="F89" s="185">
        <v>30</v>
      </c>
      <c r="G89" s="186" t="s">
        <v>18</v>
      </c>
      <c r="H89" s="186">
        <v>20</v>
      </c>
      <c r="I89" s="186">
        <v>10</v>
      </c>
      <c r="J89" s="185">
        <v>80</v>
      </c>
      <c r="K89" s="185">
        <f>SUM(D89,E89,F89,J89)</f>
        <v>150</v>
      </c>
      <c r="L89" s="185">
        <v>6</v>
      </c>
    </row>
    <row r="90" spans="1:12" ht="15.75" x14ac:dyDescent="0.25">
      <c r="A90" s="154">
        <v>7435</v>
      </c>
      <c r="B90" s="167" t="s">
        <v>300</v>
      </c>
      <c r="C90" s="154" t="s">
        <v>286</v>
      </c>
      <c r="D90" s="168" t="s">
        <v>18</v>
      </c>
      <c r="E90" s="168" t="s">
        <v>18</v>
      </c>
      <c r="F90" s="168" t="s">
        <v>18</v>
      </c>
      <c r="G90" s="169" t="s">
        <v>18</v>
      </c>
      <c r="H90" s="169" t="s">
        <v>18</v>
      </c>
      <c r="I90" s="169" t="s">
        <v>18</v>
      </c>
      <c r="J90" s="168">
        <v>75</v>
      </c>
      <c r="K90" s="168">
        <v>75</v>
      </c>
      <c r="L90" s="168">
        <v>3</v>
      </c>
    </row>
    <row r="91" spans="1:12" ht="19.5" customHeight="1" x14ac:dyDescent="0.25">
      <c r="A91" s="449" t="s">
        <v>29</v>
      </c>
      <c r="B91" s="450"/>
      <c r="C91" s="451"/>
      <c r="D91" s="174">
        <f t="shared" ref="D91:J91" si="9">SUM(D86:D90)</f>
        <v>135</v>
      </c>
      <c r="E91" s="174">
        <f t="shared" si="9"/>
        <v>0</v>
      </c>
      <c r="F91" s="174">
        <f t="shared" si="9"/>
        <v>90</v>
      </c>
      <c r="G91" s="175">
        <f t="shared" si="9"/>
        <v>0</v>
      </c>
      <c r="H91" s="175">
        <f t="shared" si="9"/>
        <v>55</v>
      </c>
      <c r="I91" s="175">
        <f t="shared" si="9"/>
        <v>35</v>
      </c>
      <c r="J91" s="174">
        <f t="shared" si="9"/>
        <v>325</v>
      </c>
      <c r="K91" s="174">
        <f>SUM(D91,E91,F91,J91)</f>
        <v>550</v>
      </c>
      <c r="L91" s="174">
        <f>SUM(L86:L90)</f>
        <v>22</v>
      </c>
    </row>
    <row r="92" spans="1:12" ht="21" customHeight="1" x14ac:dyDescent="0.25">
      <c r="A92" s="449" t="s">
        <v>30</v>
      </c>
      <c r="B92" s="450"/>
      <c r="C92" s="451"/>
      <c r="D92" s="176">
        <f>D91/K91</f>
        <v>0.24545454545454545</v>
      </c>
      <c r="E92" s="176">
        <f>E91/K91</f>
        <v>0</v>
      </c>
      <c r="F92" s="176">
        <f>F91/K91</f>
        <v>0.16363636363636364</v>
      </c>
      <c r="G92" s="177">
        <f>G91/K91</f>
        <v>0</v>
      </c>
      <c r="H92" s="177">
        <f>H91/K91</f>
        <v>0.1</v>
      </c>
      <c r="I92" s="177">
        <f>I91/K91</f>
        <v>6.363636363636363E-2</v>
      </c>
      <c r="J92" s="176">
        <f>J91/K91</f>
        <v>0.59090909090909094</v>
      </c>
      <c r="K92" s="176">
        <f>SUM(D92,E92,F92,J92)</f>
        <v>1</v>
      </c>
      <c r="L92" s="178"/>
    </row>
    <row r="93" spans="1:12" ht="18.75" customHeight="1" x14ac:dyDescent="0.25">
      <c r="A93" s="458" t="s">
        <v>76</v>
      </c>
      <c r="B93" s="459"/>
      <c r="C93" s="459"/>
      <c r="D93" s="460" t="s">
        <v>77</v>
      </c>
      <c r="E93" s="460"/>
      <c r="F93" s="460"/>
      <c r="G93" s="460"/>
      <c r="H93" s="460"/>
      <c r="I93" s="460"/>
      <c r="J93" s="460"/>
      <c r="K93" s="461"/>
      <c r="L93" s="187">
        <f>30-L91</f>
        <v>8</v>
      </c>
    </row>
    <row r="94" spans="1:12" ht="15.75" customHeight="1" x14ac:dyDescent="0.25">
      <c r="A94" s="171">
        <v>7147</v>
      </c>
      <c r="B94" s="172" t="s">
        <v>78</v>
      </c>
      <c r="C94" s="171" t="s">
        <v>79</v>
      </c>
      <c r="D94" s="173">
        <v>30</v>
      </c>
      <c r="E94" s="173" t="s">
        <v>18</v>
      </c>
      <c r="F94" s="173">
        <v>20</v>
      </c>
      <c r="G94" s="173">
        <v>20</v>
      </c>
      <c r="H94" s="173" t="s">
        <v>18</v>
      </c>
      <c r="I94" s="173" t="s">
        <v>18</v>
      </c>
      <c r="J94" s="173">
        <v>50</v>
      </c>
      <c r="K94" s="173">
        <f>SUM(D94,E94,F94,J94)</f>
        <v>100</v>
      </c>
      <c r="L94" s="173">
        <v>4</v>
      </c>
    </row>
    <row r="95" spans="1:12" ht="30.75" customHeight="1" x14ac:dyDescent="0.25">
      <c r="A95" s="171">
        <v>7430</v>
      </c>
      <c r="B95" s="172" t="s">
        <v>80</v>
      </c>
      <c r="C95" s="171" t="s">
        <v>81</v>
      </c>
      <c r="D95" s="173">
        <v>30</v>
      </c>
      <c r="E95" s="173" t="s">
        <v>18</v>
      </c>
      <c r="F95" s="173">
        <v>20</v>
      </c>
      <c r="G95" s="173">
        <v>20</v>
      </c>
      <c r="H95" s="173" t="s">
        <v>18</v>
      </c>
      <c r="I95" s="173" t="s">
        <v>18</v>
      </c>
      <c r="J95" s="173">
        <v>50</v>
      </c>
      <c r="K95" s="173">
        <f>SUM(D95,E95,F95,J95)</f>
        <v>100</v>
      </c>
      <c r="L95" s="173">
        <v>4</v>
      </c>
    </row>
    <row r="96" spans="1:12" ht="17.25" customHeight="1" x14ac:dyDescent="0.25">
      <c r="A96" s="171">
        <v>7431</v>
      </c>
      <c r="B96" s="172" t="s">
        <v>82</v>
      </c>
      <c r="C96" s="171" t="s">
        <v>83</v>
      </c>
      <c r="D96" s="173">
        <v>30</v>
      </c>
      <c r="E96" s="173" t="s">
        <v>18</v>
      </c>
      <c r="F96" s="173">
        <v>20</v>
      </c>
      <c r="G96" s="173">
        <v>20</v>
      </c>
      <c r="H96" s="173" t="s">
        <v>18</v>
      </c>
      <c r="I96" s="173" t="s">
        <v>18</v>
      </c>
      <c r="J96" s="173">
        <v>50</v>
      </c>
      <c r="K96" s="173">
        <f>SUM(D96,E96,F96,J96)</f>
        <v>100</v>
      </c>
      <c r="L96" s="173">
        <v>4</v>
      </c>
    </row>
    <row r="97" spans="1:12" ht="15.75" x14ac:dyDescent="0.25">
      <c r="A97" s="171">
        <v>7361</v>
      </c>
      <c r="B97" s="172" t="s">
        <v>84</v>
      </c>
      <c r="C97" s="171" t="s">
        <v>85</v>
      </c>
      <c r="D97" s="173">
        <v>30</v>
      </c>
      <c r="E97" s="173" t="s">
        <v>18</v>
      </c>
      <c r="F97" s="173">
        <v>20</v>
      </c>
      <c r="G97" s="173">
        <v>20</v>
      </c>
      <c r="H97" s="173" t="s">
        <v>18</v>
      </c>
      <c r="I97" s="173" t="s">
        <v>18</v>
      </c>
      <c r="J97" s="173">
        <v>50</v>
      </c>
      <c r="K97" s="173">
        <f>SUM(D97,E97,F97,J97)</f>
        <v>100</v>
      </c>
      <c r="L97" s="173">
        <v>4</v>
      </c>
    </row>
    <row r="98" spans="1:12" ht="31.5" x14ac:dyDescent="0.25">
      <c r="A98" s="188" t="s">
        <v>86</v>
      </c>
      <c r="B98" s="189" t="s">
        <v>87</v>
      </c>
      <c r="C98" s="188" t="s">
        <v>40</v>
      </c>
      <c r="D98" s="190">
        <v>30</v>
      </c>
      <c r="E98" s="190" t="s">
        <v>18</v>
      </c>
      <c r="F98" s="190">
        <v>20</v>
      </c>
      <c r="G98" s="190">
        <v>20</v>
      </c>
      <c r="H98" s="190" t="s">
        <v>18</v>
      </c>
      <c r="I98" s="190" t="s">
        <v>18</v>
      </c>
      <c r="J98" s="190">
        <v>50</v>
      </c>
      <c r="K98" s="190">
        <f>SUM(D98,E98,F98,J98)</f>
        <v>100</v>
      </c>
      <c r="L98" s="190">
        <v>4</v>
      </c>
    </row>
    <row r="99" spans="1:12" ht="15.75" x14ac:dyDescent="0.25">
      <c r="A99" s="188">
        <v>7436</v>
      </c>
      <c r="B99" s="189" t="s">
        <v>301</v>
      </c>
      <c r="C99" s="188" t="s">
        <v>49</v>
      </c>
      <c r="D99" s="190" t="s">
        <v>98</v>
      </c>
      <c r="E99" s="190" t="s">
        <v>98</v>
      </c>
      <c r="F99" s="190">
        <v>10</v>
      </c>
      <c r="G99" s="190" t="s">
        <v>98</v>
      </c>
      <c r="H99" s="190" t="s">
        <v>98</v>
      </c>
      <c r="I99" s="190">
        <v>10</v>
      </c>
      <c r="J99" s="190">
        <v>90</v>
      </c>
      <c r="K99" s="190">
        <v>100</v>
      </c>
      <c r="L99" s="190">
        <v>4</v>
      </c>
    </row>
    <row r="100" spans="1:12" ht="15.75" x14ac:dyDescent="0.25">
      <c r="A100" s="449" t="s">
        <v>88</v>
      </c>
      <c r="B100" s="450"/>
      <c r="C100" s="450"/>
      <c r="D100" s="450"/>
      <c r="E100" s="450"/>
      <c r="F100" s="450"/>
      <c r="G100" s="450"/>
      <c r="H100" s="450"/>
      <c r="I100" s="450"/>
      <c r="J100" s="450"/>
      <c r="K100" s="451"/>
      <c r="L100" s="174">
        <v>30</v>
      </c>
    </row>
    <row r="101" spans="1:12" ht="15.75" x14ac:dyDescent="0.25">
      <c r="A101" s="453" t="s">
        <v>89</v>
      </c>
      <c r="B101" s="454"/>
      <c r="C101" s="454"/>
      <c r="D101" s="454"/>
      <c r="E101" s="454"/>
      <c r="F101" s="454"/>
      <c r="G101" s="454"/>
      <c r="H101" s="454"/>
      <c r="I101" s="454"/>
      <c r="J101" s="454"/>
      <c r="K101" s="454"/>
      <c r="L101" s="455"/>
    </row>
    <row r="102" spans="1:12" ht="15.75" x14ac:dyDescent="0.25">
      <c r="A102" s="456" t="s">
        <v>90</v>
      </c>
      <c r="B102" s="452"/>
      <c r="C102" s="452"/>
      <c r="D102" s="452"/>
      <c r="E102" s="452"/>
      <c r="F102" s="452"/>
      <c r="G102" s="452"/>
      <c r="H102" s="452"/>
      <c r="I102" s="452"/>
      <c r="J102" s="452"/>
      <c r="K102" s="452"/>
      <c r="L102" s="457"/>
    </row>
    <row r="103" spans="1:12" ht="15.75" x14ac:dyDescent="0.25">
      <c r="A103" s="456" t="s">
        <v>91</v>
      </c>
      <c r="B103" s="452"/>
      <c r="C103" s="452"/>
      <c r="D103" s="452"/>
      <c r="E103" s="452"/>
      <c r="F103" s="452"/>
      <c r="G103" s="452"/>
      <c r="H103" s="452"/>
      <c r="I103" s="452"/>
      <c r="J103" s="452"/>
      <c r="K103" s="452"/>
      <c r="L103" s="457"/>
    </row>
    <row r="104" spans="1:12" ht="15.75" x14ac:dyDescent="0.25">
      <c r="A104" s="356"/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8"/>
    </row>
    <row r="105" spans="1:12" ht="15.75" x14ac:dyDescent="0.25">
      <c r="A105" s="273" t="s">
        <v>520</v>
      </c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</row>
    <row r="106" spans="1:12" ht="19.5" customHeight="1" x14ac:dyDescent="0.25">
      <c r="A106" s="421" t="s">
        <v>268</v>
      </c>
      <c r="B106" s="422"/>
      <c r="C106" s="422"/>
      <c r="D106" s="422"/>
      <c r="E106" s="422"/>
      <c r="F106" s="422"/>
      <c r="G106" s="422"/>
      <c r="H106" s="422"/>
      <c r="I106" s="422"/>
      <c r="J106" s="422"/>
      <c r="K106" s="422"/>
      <c r="L106" s="423"/>
    </row>
    <row r="107" spans="1:12" ht="16.5" customHeight="1" x14ac:dyDescent="0.25">
      <c r="A107" s="452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</row>
    <row r="108" spans="1:12" ht="15.75" x14ac:dyDescent="0.25">
      <c r="A108" s="442" t="s">
        <v>305</v>
      </c>
      <c r="B108" s="443"/>
      <c r="C108" s="443"/>
      <c r="D108" s="443"/>
      <c r="E108" s="443"/>
      <c r="F108" s="443"/>
      <c r="G108" s="443"/>
      <c r="H108" s="443"/>
      <c r="I108" s="443"/>
      <c r="J108" s="443"/>
      <c r="K108" s="443"/>
      <c r="L108" s="444"/>
    </row>
    <row r="109" spans="1:12" ht="17.25" customHeight="1" x14ac:dyDescent="0.25">
      <c r="A109" s="445" t="s">
        <v>3</v>
      </c>
      <c r="B109" s="447" t="s">
        <v>4</v>
      </c>
      <c r="C109" s="447" t="s">
        <v>5</v>
      </c>
      <c r="D109" s="448" t="s">
        <v>6</v>
      </c>
      <c r="E109" s="448"/>
      <c r="F109" s="448"/>
      <c r="G109" s="448"/>
      <c r="H109" s="448"/>
      <c r="I109" s="448"/>
      <c r="J109" s="448" t="s">
        <v>7</v>
      </c>
      <c r="K109" s="448" t="s">
        <v>8</v>
      </c>
      <c r="L109" s="448" t="s">
        <v>9</v>
      </c>
    </row>
    <row r="110" spans="1:12" ht="32.25" customHeight="1" x14ac:dyDescent="0.25">
      <c r="A110" s="446"/>
      <c r="B110" s="447"/>
      <c r="C110" s="447"/>
      <c r="D110" s="165" t="s">
        <v>10</v>
      </c>
      <c r="E110" s="165" t="s">
        <v>11</v>
      </c>
      <c r="F110" s="165" t="s">
        <v>12</v>
      </c>
      <c r="G110" s="166" t="s">
        <v>13</v>
      </c>
      <c r="H110" s="166" t="s">
        <v>14</v>
      </c>
      <c r="I110" s="166" t="s">
        <v>15</v>
      </c>
      <c r="J110" s="448"/>
      <c r="K110" s="448"/>
      <c r="L110" s="448"/>
    </row>
    <row r="111" spans="1:12" ht="20.25" customHeight="1" x14ac:dyDescent="0.25">
      <c r="A111" s="154">
        <v>7288</v>
      </c>
      <c r="B111" s="167" t="s">
        <v>306</v>
      </c>
      <c r="C111" s="154" t="s">
        <v>307</v>
      </c>
      <c r="D111" s="168">
        <v>40</v>
      </c>
      <c r="E111" s="168" t="s">
        <v>18</v>
      </c>
      <c r="F111" s="168">
        <v>30</v>
      </c>
      <c r="G111" s="169" t="s">
        <v>18</v>
      </c>
      <c r="H111" s="169" t="s">
        <v>308</v>
      </c>
      <c r="I111" s="169">
        <v>30</v>
      </c>
      <c r="J111" s="168">
        <v>80</v>
      </c>
      <c r="K111" s="168">
        <f t="shared" ref="K111:K117" si="10">SUM(D111,E111,F111,J111)</f>
        <v>150</v>
      </c>
      <c r="L111" s="168">
        <v>6</v>
      </c>
    </row>
    <row r="112" spans="1:12" ht="15.75" x14ac:dyDescent="0.25">
      <c r="A112" s="154">
        <v>7036</v>
      </c>
      <c r="B112" s="167" t="s">
        <v>309</v>
      </c>
      <c r="C112" s="154" t="s">
        <v>55</v>
      </c>
      <c r="D112" s="168">
        <v>25</v>
      </c>
      <c r="E112" s="168" t="s">
        <v>18</v>
      </c>
      <c r="F112" s="168">
        <v>10</v>
      </c>
      <c r="G112" s="169" t="s">
        <v>18</v>
      </c>
      <c r="H112" s="169">
        <v>8</v>
      </c>
      <c r="I112" s="169">
        <v>2</v>
      </c>
      <c r="J112" s="168">
        <v>40</v>
      </c>
      <c r="K112" s="168">
        <f t="shared" si="10"/>
        <v>75</v>
      </c>
      <c r="L112" s="168">
        <v>3</v>
      </c>
    </row>
    <row r="113" spans="1:12" ht="15.75" x14ac:dyDescent="0.25">
      <c r="A113" s="154">
        <v>7038</v>
      </c>
      <c r="B113" s="167" t="s">
        <v>310</v>
      </c>
      <c r="C113" s="154" t="s">
        <v>151</v>
      </c>
      <c r="D113" s="168">
        <v>25</v>
      </c>
      <c r="E113" s="168" t="s">
        <v>18</v>
      </c>
      <c r="F113" s="168">
        <v>10</v>
      </c>
      <c r="G113" s="169" t="s">
        <v>18</v>
      </c>
      <c r="H113" s="169">
        <v>8</v>
      </c>
      <c r="I113" s="169">
        <v>2</v>
      </c>
      <c r="J113" s="168">
        <v>40</v>
      </c>
      <c r="K113" s="168">
        <f t="shared" si="10"/>
        <v>75</v>
      </c>
      <c r="L113" s="168">
        <v>3</v>
      </c>
    </row>
    <row r="114" spans="1:12" ht="15.75" x14ac:dyDescent="0.25">
      <c r="A114" s="154">
        <v>7379</v>
      </c>
      <c r="B114" s="167" t="s">
        <v>311</v>
      </c>
      <c r="C114" s="154" t="s">
        <v>131</v>
      </c>
      <c r="D114" s="168">
        <v>25</v>
      </c>
      <c r="E114" s="168" t="s">
        <v>18</v>
      </c>
      <c r="F114" s="168">
        <v>10</v>
      </c>
      <c r="G114" s="169" t="s">
        <v>18</v>
      </c>
      <c r="H114" s="169">
        <v>5</v>
      </c>
      <c r="I114" s="169">
        <v>5</v>
      </c>
      <c r="J114" s="168">
        <v>40</v>
      </c>
      <c r="K114" s="168">
        <f t="shared" si="10"/>
        <v>75</v>
      </c>
      <c r="L114" s="168">
        <v>3</v>
      </c>
    </row>
    <row r="115" spans="1:12" ht="19.5" customHeight="1" x14ac:dyDescent="0.25">
      <c r="A115" s="154">
        <v>7293</v>
      </c>
      <c r="B115" s="167" t="s">
        <v>312</v>
      </c>
      <c r="C115" s="154" t="s">
        <v>33</v>
      </c>
      <c r="D115" s="168">
        <v>35</v>
      </c>
      <c r="E115" s="168" t="s">
        <v>18</v>
      </c>
      <c r="F115" s="168">
        <v>25</v>
      </c>
      <c r="G115" s="169" t="s">
        <v>18</v>
      </c>
      <c r="H115" s="169">
        <v>10</v>
      </c>
      <c r="I115" s="169">
        <v>15</v>
      </c>
      <c r="J115" s="168">
        <v>65</v>
      </c>
      <c r="K115" s="168">
        <f t="shared" si="10"/>
        <v>125</v>
      </c>
      <c r="L115" s="168">
        <v>5</v>
      </c>
    </row>
    <row r="116" spans="1:12" ht="15.75" customHeight="1" x14ac:dyDescent="0.25">
      <c r="A116" s="449" t="s">
        <v>29</v>
      </c>
      <c r="B116" s="450"/>
      <c r="C116" s="451"/>
      <c r="D116" s="174">
        <f t="shared" ref="D116:J116" si="11">SUM(D111:D115)</f>
        <v>150</v>
      </c>
      <c r="E116" s="174">
        <f t="shared" si="11"/>
        <v>0</v>
      </c>
      <c r="F116" s="174">
        <f t="shared" si="11"/>
        <v>85</v>
      </c>
      <c r="G116" s="175">
        <f t="shared" si="11"/>
        <v>0</v>
      </c>
      <c r="H116" s="175">
        <f t="shared" si="11"/>
        <v>31</v>
      </c>
      <c r="I116" s="175">
        <f t="shared" si="11"/>
        <v>54</v>
      </c>
      <c r="J116" s="174">
        <f t="shared" si="11"/>
        <v>265</v>
      </c>
      <c r="K116" s="174">
        <f t="shared" si="10"/>
        <v>500</v>
      </c>
      <c r="L116" s="174">
        <f>SUM(L111:L115)</f>
        <v>20</v>
      </c>
    </row>
    <row r="117" spans="1:12" ht="18.75" customHeight="1" x14ac:dyDescent="0.25">
      <c r="A117" s="449" t="s">
        <v>30</v>
      </c>
      <c r="B117" s="450"/>
      <c r="C117" s="451"/>
      <c r="D117" s="176">
        <f>D116/K116</f>
        <v>0.3</v>
      </c>
      <c r="E117" s="176">
        <f>E116/K116</f>
        <v>0</v>
      </c>
      <c r="F117" s="176">
        <f>F116/K116</f>
        <v>0.17</v>
      </c>
      <c r="G117" s="177">
        <f>G116/K116</f>
        <v>0</v>
      </c>
      <c r="H117" s="177">
        <f>H116/K116</f>
        <v>6.2E-2</v>
      </c>
      <c r="I117" s="177">
        <f>I116/K116</f>
        <v>0.108</v>
      </c>
      <c r="J117" s="176">
        <f>J116/K116</f>
        <v>0.53</v>
      </c>
      <c r="K117" s="176">
        <f t="shared" si="10"/>
        <v>1</v>
      </c>
      <c r="L117" s="178"/>
    </row>
    <row r="118" spans="1:12" ht="16.5" customHeight="1" x14ac:dyDescent="0.25">
      <c r="A118" s="354" t="s">
        <v>101</v>
      </c>
      <c r="B118" s="355"/>
      <c r="C118" s="355"/>
      <c r="D118" s="340"/>
      <c r="E118" s="340"/>
      <c r="F118" s="340"/>
      <c r="G118" s="340"/>
      <c r="H118" s="340"/>
      <c r="I118" s="340"/>
      <c r="J118" s="340"/>
      <c r="K118" s="341"/>
      <c r="L118" s="121">
        <v>6</v>
      </c>
    </row>
    <row r="119" spans="1:12" ht="15.75" x14ac:dyDescent="0.25">
      <c r="A119" s="458" t="s">
        <v>313</v>
      </c>
      <c r="B119" s="459"/>
      <c r="C119" s="459"/>
      <c r="D119" s="460" t="s">
        <v>77</v>
      </c>
      <c r="E119" s="460"/>
      <c r="F119" s="460"/>
      <c r="G119" s="460"/>
      <c r="H119" s="460"/>
      <c r="I119" s="460"/>
      <c r="J119" s="460"/>
      <c r="K119" s="461"/>
      <c r="L119" s="187">
        <v>4</v>
      </c>
    </row>
    <row r="120" spans="1:12" ht="15.75" x14ac:dyDescent="0.25">
      <c r="A120" s="171">
        <v>7404</v>
      </c>
      <c r="B120" s="172" t="s">
        <v>102</v>
      </c>
      <c r="C120" s="171" t="s">
        <v>103</v>
      </c>
      <c r="D120" s="173">
        <v>30</v>
      </c>
      <c r="E120" s="173" t="s">
        <v>18</v>
      </c>
      <c r="F120" s="173">
        <v>20</v>
      </c>
      <c r="G120" s="173">
        <v>20</v>
      </c>
      <c r="H120" s="173" t="s">
        <v>18</v>
      </c>
      <c r="I120" s="173" t="s">
        <v>18</v>
      </c>
      <c r="J120" s="173">
        <v>50</v>
      </c>
      <c r="K120" s="173">
        <f>SUM(D120,E120,F120,J120)</f>
        <v>100</v>
      </c>
      <c r="L120" s="173">
        <v>4</v>
      </c>
    </row>
    <row r="121" spans="1:12" ht="15.75" x14ac:dyDescent="0.25">
      <c r="A121" s="171">
        <v>7165</v>
      </c>
      <c r="B121" s="172" t="s">
        <v>104</v>
      </c>
      <c r="C121" s="171" t="s">
        <v>105</v>
      </c>
      <c r="D121" s="173">
        <v>30</v>
      </c>
      <c r="E121" s="173" t="s">
        <v>18</v>
      </c>
      <c r="F121" s="173">
        <v>20</v>
      </c>
      <c r="G121" s="173">
        <v>20</v>
      </c>
      <c r="H121" s="173" t="s">
        <v>18</v>
      </c>
      <c r="I121" s="173" t="s">
        <v>18</v>
      </c>
      <c r="J121" s="173">
        <v>50</v>
      </c>
      <c r="K121" s="173">
        <f>SUM(D121,E121,F121,J121)</f>
        <v>100</v>
      </c>
      <c r="L121" s="173">
        <v>4</v>
      </c>
    </row>
    <row r="122" spans="1:12" ht="15.75" x14ac:dyDescent="0.25">
      <c r="A122" s="171">
        <v>7433</v>
      </c>
      <c r="B122" s="172" t="s">
        <v>106</v>
      </c>
      <c r="C122" s="171" t="s">
        <v>81</v>
      </c>
      <c r="D122" s="173">
        <v>30</v>
      </c>
      <c r="E122" s="173" t="s">
        <v>18</v>
      </c>
      <c r="F122" s="173">
        <v>20</v>
      </c>
      <c r="G122" s="173" t="s">
        <v>18</v>
      </c>
      <c r="H122" s="173">
        <v>20</v>
      </c>
      <c r="I122" s="173" t="s">
        <v>18</v>
      </c>
      <c r="J122" s="173">
        <v>50</v>
      </c>
      <c r="K122" s="173">
        <f>SUM(D122,E122,F122,J122)</f>
        <v>100</v>
      </c>
      <c r="L122" s="173">
        <v>4</v>
      </c>
    </row>
    <row r="123" spans="1:12" ht="15.75" x14ac:dyDescent="0.25">
      <c r="A123" s="171">
        <v>7320</v>
      </c>
      <c r="B123" s="172" t="s">
        <v>107</v>
      </c>
      <c r="C123" s="171" t="s">
        <v>108</v>
      </c>
      <c r="D123" s="173">
        <v>30</v>
      </c>
      <c r="E123" s="173" t="s">
        <v>18</v>
      </c>
      <c r="F123" s="173">
        <v>20</v>
      </c>
      <c r="G123" s="173">
        <v>20</v>
      </c>
      <c r="H123" s="173" t="s">
        <v>18</v>
      </c>
      <c r="I123" s="173" t="s">
        <v>18</v>
      </c>
      <c r="J123" s="173">
        <v>50</v>
      </c>
      <c r="K123" s="173">
        <f>SUM(D123,E123,F123,J123)</f>
        <v>100</v>
      </c>
      <c r="L123" s="173">
        <v>4</v>
      </c>
    </row>
    <row r="124" spans="1:12" ht="15.75" x14ac:dyDescent="0.25">
      <c r="A124" s="465"/>
      <c r="B124" s="466"/>
      <c r="C124" s="466"/>
      <c r="D124" s="466"/>
      <c r="E124" s="466"/>
      <c r="F124" s="466"/>
      <c r="G124" s="466"/>
      <c r="H124" s="466"/>
      <c r="I124" s="466"/>
      <c r="J124" s="466"/>
      <c r="K124" s="466"/>
      <c r="L124" s="467"/>
    </row>
    <row r="125" spans="1:12" ht="22.5" customHeight="1" x14ac:dyDescent="0.25">
      <c r="A125" s="449" t="s">
        <v>88</v>
      </c>
      <c r="B125" s="450"/>
      <c r="C125" s="450"/>
      <c r="D125" s="450"/>
      <c r="E125" s="450"/>
      <c r="F125" s="450"/>
      <c r="G125" s="450"/>
      <c r="H125" s="450"/>
      <c r="I125" s="450"/>
      <c r="J125" s="450"/>
      <c r="K125" s="451"/>
      <c r="L125" s="174">
        <v>30</v>
      </c>
    </row>
    <row r="126" spans="1:12" ht="15.75" x14ac:dyDescent="0.25">
      <c r="A126" s="453" t="s">
        <v>314</v>
      </c>
      <c r="B126" s="454"/>
      <c r="C126" s="454"/>
      <c r="D126" s="454"/>
      <c r="E126" s="454"/>
      <c r="F126" s="454"/>
      <c r="G126" s="454"/>
      <c r="H126" s="454"/>
      <c r="I126" s="454"/>
      <c r="J126" s="454"/>
      <c r="K126" s="454"/>
      <c r="L126" s="455"/>
    </row>
    <row r="127" spans="1:12" ht="15.75" x14ac:dyDescent="0.25">
      <c r="A127" s="456" t="s">
        <v>109</v>
      </c>
      <c r="B127" s="452"/>
      <c r="C127" s="452"/>
      <c r="D127" s="452"/>
      <c r="E127" s="452"/>
      <c r="F127" s="452"/>
      <c r="G127" s="452"/>
      <c r="H127" s="452"/>
      <c r="I127" s="452"/>
      <c r="J127" s="452"/>
      <c r="K127" s="452"/>
      <c r="L127" s="457"/>
    </row>
    <row r="128" spans="1:12" ht="15.75" x14ac:dyDescent="0.25">
      <c r="A128" s="456" t="s">
        <v>91</v>
      </c>
      <c r="B128" s="452"/>
      <c r="C128" s="452"/>
      <c r="D128" s="452"/>
      <c r="E128" s="452"/>
      <c r="F128" s="452"/>
      <c r="G128" s="452"/>
      <c r="H128" s="452"/>
      <c r="I128" s="452"/>
      <c r="J128" s="452"/>
      <c r="K128" s="452"/>
      <c r="L128" s="457"/>
    </row>
    <row r="129" spans="1:12" ht="15.75" x14ac:dyDescent="0.25">
      <c r="A129" s="456"/>
      <c r="B129" s="452"/>
      <c r="C129" s="452"/>
      <c r="D129" s="452"/>
      <c r="E129" s="452"/>
      <c r="F129" s="452"/>
      <c r="G129" s="452"/>
      <c r="H129" s="452"/>
      <c r="I129" s="452"/>
      <c r="J129" s="452"/>
      <c r="K129" s="452"/>
      <c r="L129" s="457"/>
    </row>
    <row r="130" spans="1:12" ht="15.75" x14ac:dyDescent="0.25">
      <c r="A130" s="356" t="s">
        <v>110</v>
      </c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  <c r="L130" s="358"/>
    </row>
    <row r="131" spans="1:12" ht="23.25" customHeight="1" x14ac:dyDescent="0.25">
      <c r="A131" s="452"/>
      <c r="B131" s="452"/>
      <c r="C131" s="452"/>
      <c r="D131" s="452"/>
      <c r="E131" s="452"/>
      <c r="F131" s="452"/>
      <c r="G131" s="452"/>
      <c r="H131" s="452"/>
      <c r="I131" s="452"/>
      <c r="J131" s="452"/>
      <c r="K131" s="452"/>
      <c r="L131" s="452"/>
    </row>
    <row r="132" spans="1:12" ht="19.5" customHeight="1" x14ac:dyDescent="0.25">
      <c r="A132" s="442" t="s">
        <v>315</v>
      </c>
      <c r="B132" s="443"/>
      <c r="C132" s="443"/>
      <c r="D132" s="443"/>
      <c r="E132" s="443"/>
      <c r="F132" s="443"/>
      <c r="G132" s="443"/>
      <c r="H132" s="443"/>
      <c r="I132" s="443"/>
      <c r="J132" s="443"/>
      <c r="K132" s="443"/>
      <c r="L132" s="444"/>
    </row>
    <row r="133" spans="1:12" ht="21" customHeight="1" x14ac:dyDescent="0.25">
      <c r="A133" s="445" t="s">
        <v>3</v>
      </c>
      <c r="B133" s="447" t="s">
        <v>4</v>
      </c>
      <c r="C133" s="447" t="s">
        <v>5</v>
      </c>
      <c r="D133" s="448" t="s">
        <v>6</v>
      </c>
      <c r="E133" s="448"/>
      <c r="F133" s="448"/>
      <c r="G133" s="448"/>
      <c r="H133" s="448"/>
      <c r="I133" s="448"/>
      <c r="J133" s="448" t="s">
        <v>7</v>
      </c>
      <c r="K133" s="448" t="s">
        <v>8</v>
      </c>
      <c r="L133" s="448" t="s">
        <v>9</v>
      </c>
    </row>
    <row r="134" spans="1:12" ht="18" customHeight="1" x14ac:dyDescent="0.25">
      <c r="A134" s="446"/>
      <c r="B134" s="447"/>
      <c r="C134" s="447"/>
      <c r="D134" s="165" t="s">
        <v>10</v>
      </c>
      <c r="E134" s="165" t="s">
        <v>11</v>
      </c>
      <c r="F134" s="165" t="s">
        <v>12</v>
      </c>
      <c r="G134" s="166" t="s">
        <v>13</v>
      </c>
      <c r="H134" s="166" t="s">
        <v>14</v>
      </c>
      <c r="I134" s="166" t="s">
        <v>15</v>
      </c>
      <c r="J134" s="448"/>
      <c r="K134" s="448"/>
      <c r="L134" s="448"/>
    </row>
    <row r="135" spans="1:12" ht="15.75" x14ac:dyDescent="0.25">
      <c r="A135" s="154">
        <v>7089</v>
      </c>
      <c r="B135" s="167" t="s">
        <v>220</v>
      </c>
      <c r="C135" s="154" t="s">
        <v>83</v>
      </c>
      <c r="D135" s="168">
        <v>40</v>
      </c>
      <c r="E135" s="168" t="s">
        <v>18</v>
      </c>
      <c r="F135" s="168">
        <v>30</v>
      </c>
      <c r="G135" s="169" t="s">
        <v>18</v>
      </c>
      <c r="H135" s="169">
        <v>20</v>
      </c>
      <c r="I135" s="169">
        <v>10</v>
      </c>
      <c r="J135" s="168">
        <v>80</v>
      </c>
      <c r="K135" s="168">
        <f t="shared" ref="K135:K141" si="12">SUM(D135,E135,F135,J135)</f>
        <v>150</v>
      </c>
      <c r="L135" s="168">
        <v>6</v>
      </c>
    </row>
    <row r="136" spans="1:12" ht="31.5" x14ac:dyDescent="0.25">
      <c r="A136" s="154">
        <v>7292</v>
      </c>
      <c r="B136" s="167" t="s">
        <v>316</v>
      </c>
      <c r="C136" s="154" t="s">
        <v>178</v>
      </c>
      <c r="D136" s="168">
        <v>35</v>
      </c>
      <c r="E136" s="168" t="s">
        <v>18</v>
      </c>
      <c r="F136" s="168">
        <v>25</v>
      </c>
      <c r="G136" s="169" t="s">
        <v>18</v>
      </c>
      <c r="H136" s="169">
        <v>25</v>
      </c>
      <c r="I136" s="169" t="s">
        <v>18</v>
      </c>
      <c r="J136" s="168">
        <v>65</v>
      </c>
      <c r="K136" s="168">
        <f t="shared" si="12"/>
        <v>125</v>
      </c>
      <c r="L136" s="168">
        <v>5</v>
      </c>
    </row>
    <row r="137" spans="1:12" ht="31.5" x14ac:dyDescent="0.25">
      <c r="A137" s="154">
        <v>7090</v>
      </c>
      <c r="B137" s="167" t="s">
        <v>162</v>
      </c>
      <c r="C137" s="154" t="s">
        <v>163</v>
      </c>
      <c r="D137" s="168">
        <v>35</v>
      </c>
      <c r="E137" s="168" t="s">
        <v>18</v>
      </c>
      <c r="F137" s="168">
        <v>25</v>
      </c>
      <c r="G137" s="169" t="s">
        <v>18</v>
      </c>
      <c r="H137" s="169">
        <v>17</v>
      </c>
      <c r="I137" s="169">
        <v>8</v>
      </c>
      <c r="J137" s="168">
        <v>65</v>
      </c>
      <c r="K137" s="168">
        <f t="shared" si="12"/>
        <v>125</v>
      </c>
      <c r="L137" s="168">
        <v>5</v>
      </c>
    </row>
    <row r="138" spans="1:12" ht="15.75" x14ac:dyDescent="0.25">
      <c r="A138" s="154">
        <v>7379</v>
      </c>
      <c r="B138" s="167" t="s">
        <v>311</v>
      </c>
      <c r="C138" s="154" t="s">
        <v>131</v>
      </c>
      <c r="D138" s="168">
        <v>25</v>
      </c>
      <c r="E138" s="168" t="s">
        <v>18</v>
      </c>
      <c r="F138" s="168">
        <v>10</v>
      </c>
      <c r="G138" s="169" t="s">
        <v>18</v>
      </c>
      <c r="H138" s="169">
        <v>5</v>
      </c>
      <c r="I138" s="169">
        <v>5</v>
      </c>
      <c r="J138" s="168">
        <v>40</v>
      </c>
      <c r="K138" s="168">
        <f t="shared" si="12"/>
        <v>75</v>
      </c>
      <c r="L138" s="168">
        <v>3</v>
      </c>
    </row>
    <row r="139" spans="1:12" ht="15.75" x14ac:dyDescent="0.25">
      <c r="A139" s="154">
        <v>7293</v>
      </c>
      <c r="B139" s="167" t="s">
        <v>312</v>
      </c>
      <c r="C139" s="154" t="s">
        <v>33</v>
      </c>
      <c r="D139" s="168">
        <v>35</v>
      </c>
      <c r="E139" s="168" t="s">
        <v>18</v>
      </c>
      <c r="F139" s="168">
        <v>25</v>
      </c>
      <c r="G139" s="169" t="s">
        <v>18</v>
      </c>
      <c r="H139" s="169">
        <v>10</v>
      </c>
      <c r="I139" s="169">
        <v>15</v>
      </c>
      <c r="J139" s="168">
        <v>65</v>
      </c>
      <c r="K139" s="168">
        <f t="shared" si="12"/>
        <v>125</v>
      </c>
      <c r="L139" s="168">
        <v>5</v>
      </c>
    </row>
    <row r="140" spans="1:12" ht="15.75" x14ac:dyDescent="0.25">
      <c r="A140" s="449" t="s">
        <v>29</v>
      </c>
      <c r="B140" s="450"/>
      <c r="C140" s="451"/>
      <c r="D140" s="191">
        <f t="shared" ref="D140:J140" si="13">SUM(D135:D139)</f>
        <v>170</v>
      </c>
      <c r="E140" s="191">
        <f t="shared" si="13"/>
        <v>0</v>
      </c>
      <c r="F140" s="191">
        <f t="shared" si="13"/>
        <v>115</v>
      </c>
      <c r="G140" s="192">
        <f t="shared" si="13"/>
        <v>0</v>
      </c>
      <c r="H140" s="192">
        <f t="shared" si="13"/>
        <v>77</v>
      </c>
      <c r="I140" s="192">
        <f t="shared" si="13"/>
        <v>38</v>
      </c>
      <c r="J140" s="191">
        <f t="shared" si="13"/>
        <v>315</v>
      </c>
      <c r="K140" s="191">
        <f t="shared" si="12"/>
        <v>600</v>
      </c>
      <c r="L140" s="191">
        <f>SUM(L135:L139)</f>
        <v>24</v>
      </c>
    </row>
    <row r="141" spans="1:12" ht="15.75" x14ac:dyDescent="0.25">
      <c r="A141" s="449" t="s">
        <v>30</v>
      </c>
      <c r="B141" s="450"/>
      <c r="C141" s="451"/>
      <c r="D141" s="176">
        <f>D140/K140</f>
        <v>0.28333333333333333</v>
      </c>
      <c r="E141" s="176">
        <f>E140/K140</f>
        <v>0</v>
      </c>
      <c r="F141" s="176">
        <f>F140/K140</f>
        <v>0.19166666666666668</v>
      </c>
      <c r="G141" s="177">
        <f>G140/K140</f>
        <v>0</v>
      </c>
      <c r="H141" s="177">
        <f>H140/K140</f>
        <v>0.12833333333333333</v>
      </c>
      <c r="I141" s="177">
        <f>I140/K140</f>
        <v>6.3333333333333339E-2</v>
      </c>
      <c r="J141" s="176">
        <f>J140/K140</f>
        <v>0.52500000000000002</v>
      </c>
      <c r="K141" s="176">
        <f t="shared" si="12"/>
        <v>1</v>
      </c>
      <c r="L141" s="178"/>
    </row>
    <row r="142" spans="1:12" ht="20.25" customHeight="1" x14ac:dyDescent="0.25">
      <c r="A142" s="354" t="s">
        <v>101</v>
      </c>
      <c r="B142" s="355"/>
      <c r="C142" s="355"/>
      <c r="D142" s="340"/>
      <c r="E142" s="340"/>
      <c r="F142" s="340"/>
      <c r="G142" s="340"/>
      <c r="H142" s="340"/>
      <c r="I142" s="340"/>
      <c r="J142" s="340"/>
      <c r="K142" s="341"/>
      <c r="L142" s="121">
        <v>6</v>
      </c>
    </row>
    <row r="143" spans="1:12" ht="23.25" customHeight="1" x14ac:dyDescent="0.25">
      <c r="A143" s="449" t="s">
        <v>88</v>
      </c>
      <c r="B143" s="450"/>
      <c r="C143" s="450"/>
      <c r="D143" s="450"/>
      <c r="E143" s="450"/>
      <c r="F143" s="450"/>
      <c r="G143" s="450"/>
      <c r="H143" s="450"/>
      <c r="I143" s="450"/>
      <c r="J143" s="450"/>
      <c r="K143" s="451"/>
      <c r="L143" s="174">
        <v>30</v>
      </c>
    </row>
    <row r="144" spans="1:12" ht="15.75" x14ac:dyDescent="0.25">
      <c r="A144" s="453" t="s">
        <v>314</v>
      </c>
      <c r="B144" s="454"/>
      <c r="C144" s="454"/>
      <c r="D144" s="454"/>
      <c r="E144" s="454"/>
      <c r="F144" s="454"/>
      <c r="G144" s="454"/>
      <c r="H144" s="454"/>
      <c r="I144" s="454"/>
      <c r="J144" s="454"/>
      <c r="K144" s="454"/>
      <c r="L144" s="455"/>
    </row>
    <row r="145" spans="1:12" ht="15.75" x14ac:dyDescent="0.25">
      <c r="A145" s="456" t="s">
        <v>109</v>
      </c>
      <c r="B145" s="452"/>
      <c r="C145" s="452"/>
      <c r="D145" s="452"/>
      <c r="E145" s="452"/>
      <c r="F145" s="452"/>
      <c r="G145" s="452"/>
      <c r="H145" s="452"/>
      <c r="I145" s="452"/>
      <c r="J145" s="452"/>
      <c r="K145" s="452"/>
      <c r="L145" s="457"/>
    </row>
    <row r="146" spans="1:12" ht="15.75" x14ac:dyDescent="0.25">
      <c r="A146" s="456" t="s">
        <v>91</v>
      </c>
      <c r="B146" s="452"/>
      <c r="C146" s="452"/>
      <c r="D146" s="452"/>
      <c r="E146" s="452"/>
      <c r="F146" s="452"/>
      <c r="G146" s="452"/>
      <c r="H146" s="452"/>
      <c r="I146" s="452"/>
      <c r="J146" s="452"/>
      <c r="K146" s="452"/>
      <c r="L146" s="457"/>
    </row>
    <row r="147" spans="1:12" ht="6.75" customHeight="1" x14ac:dyDescent="0.25">
      <c r="A147" s="456"/>
      <c r="B147" s="452"/>
      <c r="C147" s="452"/>
      <c r="D147" s="452"/>
      <c r="E147" s="452"/>
      <c r="F147" s="452"/>
      <c r="G147" s="452"/>
      <c r="H147" s="452"/>
      <c r="I147" s="452"/>
      <c r="J147" s="452"/>
      <c r="K147" s="452"/>
      <c r="L147" s="457"/>
    </row>
    <row r="148" spans="1:12" ht="33" customHeight="1" x14ac:dyDescent="0.25">
      <c r="A148" s="356" t="s">
        <v>110</v>
      </c>
      <c r="B148" s="357"/>
      <c r="C148" s="357"/>
      <c r="D148" s="357"/>
      <c r="E148" s="357"/>
      <c r="F148" s="357"/>
      <c r="G148" s="357"/>
      <c r="H148" s="357"/>
      <c r="I148" s="357"/>
      <c r="J148" s="357"/>
      <c r="K148" s="357"/>
      <c r="L148" s="358"/>
    </row>
  </sheetData>
  <mergeCells count="128">
    <mergeCell ref="A145:L145"/>
    <mergeCell ref="A146:L146"/>
    <mergeCell ref="A147:L147"/>
    <mergeCell ref="A148:L148"/>
    <mergeCell ref="A140:C140"/>
    <mergeCell ref="A141:C141"/>
    <mergeCell ref="A142:C142"/>
    <mergeCell ref="D142:K142"/>
    <mergeCell ref="A143:K143"/>
    <mergeCell ref="A144:L144"/>
    <mergeCell ref="A130:L130"/>
    <mergeCell ref="A131:L131"/>
    <mergeCell ref="A132:L132"/>
    <mergeCell ref="A133:A134"/>
    <mergeCell ref="B133:B134"/>
    <mergeCell ref="C133:C134"/>
    <mergeCell ref="D133:I133"/>
    <mergeCell ref="J133:J134"/>
    <mergeCell ref="K133:K134"/>
    <mergeCell ref="L133:L134"/>
    <mergeCell ref="A124:L124"/>
    <mergeCell ref="A125:K125"/>
    <mergeCell ref="A126:L126"/>
    <mergeCell ref="A127:L127"/>
    <mergeCell ref="A128:L128"/>
    <mergeCell ref="A129:L129"/>
    <mergeCell ref="L109:L110"/>
    <mergeCell ref="A116:C116"/>
    <mergeCell ref="A117:C117"/>
    <mergeCell ref="A118:C118"/>
    <mergeCell ref="D118:K118"/>
    <mergeCell ref="A119:C119"/>
    <mergeCell ref="D119:K119"/>
    <mergeCell ref="A109:A110"/>
    <mergeCell ref="B109:B110"/>
    <mergeCell ref="C109:C110"/>
    <mergeCell ref="D109:I109"/>
    <mergeCell ref="J109:J110"/>
    <mergeCell ref="K109:K110"/>
    <mergeCell ref="A101:L101"/>
    <mergeCell ref="A102:L102"/>
    <mergeCell ref="A103:L103"/>
    <mergeCell ref="A104:L104"/>
    <mergeCell ref="A107:L107"/>
    <mergeCell ref="A108:L108"/>
    <mergeCell ref="L84:L85"/>
    <mergeCell ref="A91:C91"/>
    <mergeCell ref="A92:C92"/>
    <mergeCell ref="A93:C93"/>
    <mergeCell ref="D93:K93"/>
    <mergeCell ref="A100:K100"/>
    <mergeCell ref="A84:A85"/>
    <mergeCell ref="B84:B85"/>
    <mergeCell ref="C84:C85"/>
    <mergeCell ref="D84:I84"/>
    <mergeCell ref="J84:J85"/>
    <mergeCell ref="K84:K85"/>
    <mergeCell ref="A105:L105"/>
    <mergeCell ref="A106:L106"/>
    <mergeCell ref="A78:L78"/>
    <mergeCell ref="A79:L79"/>
    <mergeCell ref="A80:L80"/>
    <mergeCell ref="A81:L81"/>
    <mergeCell ref="A82:L82"/>
    <mergeCell ref="A83:L83"/>
    <mergeCell ref="L60:L61"/>
    <mergeCell ref="A68:C68"/>
    <mergeCell ref="A69:C69"/>
    <mergeCell ref="A70:C70"/>
    <mergeCell ref="D70:K70"/>
    <mergeCell ref="A77:K77"/>
    <mergeCell ref="A60:A61"/>
    <mergeCell ref="B60:B61"/>
    <mergeCell ref="C60:C61"/>
    <mergeCell ref="D60:I60"/>
    <mergeCell ref="J60:J61"/>
    <mergeCell ref="K60:K61"/>
    <mergeCell ref="K46:K47"/>
    <mergeCell ref="L46:L47"/>
    <mergeCell ref="A55:C55"/>
    <mergeCell ref="A56:C56"/>
    <mergeCell ref="A57:L57"/>
    <mergeCell ref="A59:L59"/>
    <mergeCell ref="L32:L33"/>
    <mergeCell ref="A42:C42"/>
    <mergeCell ref="A43:C43"/>
    <mergeCell ref="A44:L44"/>
    <mergeCell ref="A45:L45"/>
    <mergeCell ref="A46:A47"/>
    <mergeCell ref="B46:B47"/>
    <mergeCell ref="C46:C47"/>
    <mergeCell ref="D46:I46"/>
    <mergeCell ref="J46:J47"/>
    <mergeCell ref="A32:A33"/>
    <mergeCell ref="B32:B33"/>
    <mergeCell ref="C32:C33"/>
    <mergeCell ref="D32:I32"/>
    <mergeCell ref="J32:J33"/>
    <mergeCell ref="K32:K33"/>
    <mergeCell ref="A58:L58"/>
    <mergeCell ref="K18:K19"/>
    <mergeCell ref="L18:L19"/>
    <mergeCell ref="A26:C26"/>
    <mergeCell ref="A27:C27"/>
    <mergeCell ref="A30:L30"/>
    <mergeCell ref="A31:L31"/>
    <mergeCell ref="L6:L7"/>
    <mergeCell ref="A14:C14"/>
    <mergeCell ref="A15:C15"/>
    <mergeCell ref="A16:L16"/>
    <mergeCell ref="A17:L17"/>
    <mergeCell ref="A18:A19"/>
    <mergeCell ref="B18:B19"/>
    <mergeCell ref="C18:C19"/>
    <mergeCell ref="D18:I18"/>
    <mergeCell ref="J18:J19"/>
    <mergeCell ref="A28:L28"/>
    <mergeCell ref="A29:L29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</mergeCells>
  <pageMargins left="0.7" right="0.7" top="0.75" bottom="0.75" header="0.3" footer="0.3"/>
  <pageSetup paperSize="9" scale="2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3"/>
  <sheetViews>
    <sheetView tabSelected="1" zoomScale="90" zoomScaleNormal="90" zoomScaleSheetLayoutView="50" zoomScalePageLayoutView="80" workbookViewId="0">
      <selection activeCell="W14" sqref="W14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317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ht="21.75" customHeight="1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ht="26.25" x14ac:dyDescent="0.25">
      <c r="A7" s="3">
        <v>8001</v>
      </c>
      <c r="B7" s="2" t="s">
        <v>318</v>
      </c>
      <c r="C7" s="3" t="s">
        <v>33</v>
      </c>
      <c r="D7" s="32">
        <v>15</v>
      </c>
      <c r="E7" s="32">
        <v>5</v>
      </c>
      <c r="F7" s="32">
        <v>10</v>
      </c>
      <c r="G7" s="78" t="s">
        <v>18</v>
      </c>
      <c r="H7" s="78">
        <v>10</v>
      </c>
      <c r="I7" s="78" t="s">
        <v>18</v>
      </c>
      <c r="J7" s="32">
        <v>45</v>
      </c>
      <c r="K7" s="32">
        <f>SUM(D7,E7,F7,J7)</f>
        <v>75</v>
      </c>
      <c r="L7" s="31">
        <v>3</v>
      </c>
    </row>
    <row r="8" spans="1:12" x14ac:dyDescent="0.25">
      <c r="A8" s="3">
        <v>8002</v>
      </c>
      <c r="B8" s="2" t="s">
        <v>319</v>
      </c>
      <c r="C8" s="3" t="s">
        <v>17</v>
      </c>
      <c r="D8" s="32">
        <v>25</v>
      </c>
      <c r="E8" s="32" t="s">
        <v>18</v>
      </c>
      <c r="F8" s="32">
        <v>15</v>
      </c>
      <c r="G8" s="78" t="s">
        <v>98</v>
      </c>
      <c r="H8" s="78">
        <v>15</v>
      </c>
      <c r="I8" s="78" t="s">
        <v>18</v>
      </c>
      <c r="J8" s="32">
        <v>60</v>
      </c>
      <c r="K8" s="32">
        <f>SUM(D8,E8,F8,J8)</f>
        <v>100</v>
      </c>
      <c r="L8" s="31">
        <v>4</v>
      </c>
    </row>
    <row r="9" spans="1:12" x14ac:dyDescent="0.25">
      <c r="A9" s="3">
        <v>8003</v>
      </c>
      <c r="B9" s="2" t="s">
        <v>320</v>
      </c>
      <c r="C9" s="3" t="s">
        <v>244</v>
      </c>
      <c r="D9" s="32">
        <v>20</v>
      </c>
      <c r="E9" s="32">
        <v>5</v>
      </c>
      <c r="F9" s="32">
        <v>15</v>
      </c>
      <c r="G9" s="78">
        <v>15</v>
      </c>
      <c r="H9" s="78" t="s">
        <v>18</v>
      </c>
      <c r="I9" s="78" t="s">
        <v>18</v>
      </c>
      <c r="J9" s="32">
        <v>60</v>
      </c>
      <c r="K9" s="32">
        <f>SUM(D9,E9,F9,J9)</f>
        <v>100</v>
      </c>
      <c r="L9" s="31">
        <v>4</v>
      </c>
    </row>
    <row r="10" spans="1:12" x14ac:dyDescent="0.25">
      <c r="A10" s="3">
        <v>8004</v>
      </c>
      <c r="B10" s="2" t="s">
        <v>321</v>
      </c>
      <c r="C10" s="3" t="s">
        <v>22</v>
      </c>
      <c r="D10" s="32">
        <v>20</v>
      </c>
      <c r="E10" s="32" t="s">
        <v>18</v>
      </c>
      <c r="F10" s="32">
        <v>10</v>
      </c>
      <c r="G10" s="78" t="s">
        <v>308</v>
      </c>
      <c r="H10" s="78">
        <v>10</v>
      </c>
      <c r="I10" s="78" t="s">
        <v>18</v>
      </c>
      <c r="J10" s="32">
        <v>45</v>
      </c>
      <c r="K10" s="32">
        <f>SUM(D10,E10,F10,J10)</f>
        <v>75</v>
      </c>
      <c r="L10" s="31">
        <v>3</v>
      </c>
    </row>
    <row r="11" spans="1:12" s="10" customFormat="1" ht="12.75" x14ac:dyDescent="0.2">
      <c r="A11" s="14">
        <v>8160</v>
      </c>
      <c r="B11" s="41" t="s">
        <v>322</v>
      </c>
      <c r="C11" s="14" t="s">
        <v>22</v>
      </c>
      <c r="D11" s="40">
        <v>25</v>
      </c>
      <c r="E11" s="40" t="s">
        <v>265</v>
      </c>
      <c r="F11" s="40">
        <v>15</v>
      </c>
      <c r="G11" s="78" t="s">
        <v>308</v>
      </c>
      <c r="H11" s="76">
        <v>15</v>
      </c>
      <c r="I11" s="78" t="s">
        <v>18</v>
      </c>
      <c r="J11" s="40">
        <v>60</v>
      </c>
      <c r="K11" s="40">
        <f>SUM(D11,E11,F11,J11)</f>
        <v>100</v>
      </c>
      <c r="L11" s="39">
        <v>4</v>
      </c>
    </row>
    <row r="12" spans="1:12" s="10" customFormat="1" ht="12.75" x14ac:dyDescent="0.2">
      <c r="A12" s="37">
        <v>8214</v>
      </c>
      <c r="B12" s="38" t="s">
        <v>323</v>
      </c>
      <c r="C12" s="37" t="s">
        <v>273</v>
      </c>
      <c r="D12" s="36">
        <v>18</v>
      </c>
      <c r="E12" s="36">
        <v>2</v>
      </c>
      <c r="F12" s="36">
        <v>10</v>
      </c>
      <c r="G12" s="77" t="s">
        <v>98</v>
      </c>
      <c r="H12" s="77">
        <v>5</v>
      </c>
      <c r="I12" s="77">
        <v>5</v>
      </c>
      <c r="J12" s="36">
        <v>45</v>
      </c>
      <c r="K12" s="35">
        <v>75</v>
      </c>
      <c r="L12" s="35">
        <v>3</v>
      </c>
    </row>
    <row r="13" spans="1:12" ht="15" customHeight="1" x14ac:dyDescent="0.25">
      <c r="A13" s="396" t="s">
        <v>29</v>
      </c>
      <c r="B13" s="397"/>
      <c r="C13" s="398"/>
      <c r="D13" s="34">
        <f t="shared" ref="D13:J13" si="0">SUM(D7:D12)</f>
        <v>123</v>
      </c>
      <c r="E13" s="34">
        <f t="shared" si="0"/>
        <v>12</v>
      </c>
      <c r="F13" s="34">
        <f t="shared" si="0"/>
        <v>75</v>
      </c>
      <c r="G13" s="84">
        <f t="shared" si="0"/>
        <v>15</v>
      </c>
      <c r="H13" s="84">
        <f t="shared" si="0"/>
        <v>55</v>
      </c>
      <c r="I13" s="84">
        <f t="shared" si="0"/>
        <v>5</v>
      </c>
      <c r="J13" s="34">
        <f t="shared" si="0"/>
        <v>315</v>
      </c>
      <c r="K13" s="34">
        <f>SUM(D13,E13,F13,J13)</f>
        <v>525</v>
      </c>
      <c r="L13" s="34">
        <f>SUM(L7:L12)</f>
        <v>21</v>
      </c>
    </row>
    <row r="14" spans="1:12" ht="15" customHeight="1" x14ac:dyDescent="0.25">
      <c r="A14" s="285" t="s">
        <v>30</v>
      </c>
      <c r="B14" s="286"/>
      <c r="C14" s="287"/>
      <c r="D14" s="6">
        <f>D13/K13</f>
        <v>0.23428571428571429</v>
      </c>
      <c r="E14" s="6">
        <f>E13/K13</f>
        <v>2.2857142857142857E-2</v>
      </c>
      <c r="F14" s="6">
        <f>F13/K13</f>
        <v>0.14285714285714285</v>
      </c>
      <c r="G14" s="68">
        <f>G13/K13</f>
        <v>2.8571428571428571E-2</v>
      </c>
      <c r="H14" s="68">
        <f>H13/K13</f>
        <v>0.10476190476190476</v>
      </c>
      <c r="I14" s="68">
        <f>I13/K13</f>
        <v>9.5238095238095247E-3</v>
      </c>
      <c r="J14" s="6">
        <f>J13/K13</f>
        <v>0.6</v>
      </c>
      <c r="K14" s="6">
        <f>SUM(D14,E14,F14,J14)</f>
        <v>1</v>
      </c>
      <c r="L14" s="7"/>
    </row>
    <row r="15" spans="1:12" ht="15" customHeight="1" x14ac:dyDescent="0.25">
      <c r="A15" s="293" t="s">
        <v>146</v>
      </c>
      <c r="B15" s="294"/>
      <c r="C15" s="294"/>
      <c r="D15" s="295" t="s">
        <v>77</v>
      </c>
      <c r="E15" s="295"/>
      <c r="F15" s="295"/>
      <c r="G15" s="295"/>
      <c r="H15" s="295"/>
      <c r="I15" s="295"/>
      <c r="J15" s="295"/>
      <c r="K15" s="296"/>
      <c r="L15" s="8">
        <f>30-L13</f>
        <v>9</v>
      </c>
    </row>
    <row r="16" spans="1:12" ht="15" customHeight="1" x14ac:dyDescent="0.25">
      <c r="A16" s="377" t="s">
        <v>324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9"/>
    </row>
    <row r="17" spans="1:12" x14ac:dyDescent="0.25">
      <c r="A17" s="90">
        <v>8135</v>
      </c>
      <c r="B17" s="91" t="s">
        <v>325</v>
      </c>
      <c r="C17" s="90" t="s">
        <v>286</v>
      </c>
      <c r="D17" s="193" t="s">
        <v>18</v>
      </c>
      <c r="E17" s="193">
        <v>2</v>
      </c>
      <c r="F17" s="193" t="s">
        <v>18</v>
      </c>
      <c r="G17" s="194" t="s">
        <v>18</v>
      </c>
      <c r="H17" s="194" t="s">
        <v>18</v>
      </c>
      <c r="I17" s="194" t="s">
        <v>18</v>
      </c>
      <c r="J17" s="193">
        <v>73</v>
      </c>
      <c r="K17" s="193">
        <f>SUM(D17,E17,F17,J17)</f>
        <v>75</v>
      </c>
      <c r="L17" s="195">
        <v>3</v>
      </c>
    </row>
    <row r="18" spans="1:12" ht="15" customHeight="1" x14ac:dyDescent="0.25">
      <c r="A18" s="90">
        <v>8197</v>
      </c>
      <c r="B18" s="91" t="s">
        <v>326</v>
      </c>
      <c r="C18" s="90" t="s">
        <v>24</v>
      </c>
      <c r="D18" s="193">
        <v>30</v>
      </c>
      <c r="E18" s="193" t="s">
        <v>18</v>
      </c>
      <c r="F18" s="193">
        <v>30</v>
      </c>
      <c r="G18" s="194" t="s">
        <v>18</v>
      </c>
      <c r="H18" s="194">
        <v>20</v>
      </c>
      <c r="I18" s="194">
        <v>10</v>
      </c>
      <c r="J18" s="193">
        <v>90</v>
      </c>
      <c r="K18" s="193">
        <f>SUM(D18,E18,F18,J18)</f>
        <v>150</v>
      </c>
      <c r="L18" s="195">
        <v>6</v>
      </c>
    </row>
    <row r="19" spans="1:12" ht="15" customHeight="1" x14ac:dyDescent="0.25">
      <c r="A19" s="377" t="s">
        <v>327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9"/>
    </row>
    <row r="20" spans="1:12" x14ac:dyDescent="0.25">
      <c r="A20" s="90">
        <v>8135</v>
      </c>
      <c r="B20" s="91" t="s">
        <v>325</v>
      </c>
      <c r="C20" s="90" t="s">
        <v>286</v>
      </c>
      <c r="D20" s="193" t="s">
        <v>18</v>
      </c>
      <c r="E20" s="193">
        <v>2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3">
        <v>73</v>
      </c>
      <c r="K20" s="193">
        <f>SUM(D20,E20,F20,J20)</f>
        <v>75</v>
      </c>
      <c r="L20" s="195">
        <v>3</v>
      </c>
    </row>
    <row r="21" spans="1:12" ht="15" customHeight="1" x14ac:dyDescent="0.25">
      <c r="A21" s="90">
        <v>8197</v>
      </c>
      <c r="B21" s="91" t="s">
        <v>326</v>
      </c>
      <c r="C21" s="90" t="s">
        <v>24</v>
      </c>
      <c r="D21" s="193">
        <v>30</v>
      </c>
      <c r="E21" s="193" t="s">
        <v>18</v>
      </c>
      <c r="F21" s="193">
        <v>30</v>
      </c>
      <c r="G21" s="194" t="s">
        <v>18</v>
      </c>
      <c r="H21" s="194">
        <v>20</v>
      </c>
      <c r="I21" s="194">
        <v>10</v>
      </c>
      <c r="J21" s="193">
        <v>90</v>
      </c>
      <c r="K21" s="193">
        <f>SUM(D21,E21,F21,J21)</f>
        <v>150</v>
      </c>
      <c r="L21" s="195">
        <v>6</v>
      </c>
    </row>
    <row r="22" spans="1:12" ht="15" customHeight="1" x14ac:dyDescent="0.25">
      <c r="A22" s="377" t="s">
        <v>328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9"/>
    </row>
    <row r="23" spans="1:12" x14ac:dyDescent="0.25">
      <c r="A23" s="90">
        <v>8135</v>
      </c>
      <c r="B23" s="91" t="s">
        <v>325</v>
      </c>
      <c r="C23" s="90" t="s">
        <v>286</v>
      </c>
      <c r="D23" s="193" t="s">
        <v>18</v>
      </c>
      <c r="E23" s="193">
        <v>2</v>
      </c>
      <c r="F23" s="193" t="s">
        <v>18</v>
      </c>
      <c r="G23" s="194" t="s">
        <v>18</v>
      </c>
      <c r="H23" s="194" t="s">
        <v>18</v>
      </c>
      <c r="I23" s="194" t="s">
        <v>18</v>
      </c>
      <c r="J23" s="193">
        <v>73</v>
      </c>
      <c r="K23" s="193">
        <f>SUM(D23,E23,F23,J23)</f>
        <v>75</v>
      </c>
      <c r="L23" s="195">
        <v>3</v>
      </c>
    </row>
    <row r="24" spans="1:12" ht="15" customHeight="1" x14ac:dyDescent="0.25">
      <c r="A24" s="90">
        <v>8197</v>
      </c>
      <c r="B24" s="91" t="s">
        <v>326</v>
      </c>
      <c r="C24" s="90" t="s">
        <v>24</v>
      </c>
      <c r="D24" s="193">
        <v>30</v>
      </c>
      <c r="E24" s="193" t="s">
        <v>18</v>
      </c>
      <c r="F24" s="193">
        <v>30</v>
      </c>
      <c r="G24" s="194" t="s">
        <v>18</v>
      </c>
      <c r="H24" s="194">
        <v>20</v>
      </c>
      <c r="I24" s="194">
        <v>10</v>
      </c>
      <c r="J24" s="193">
        <v>90</v>
      </c>
      <c r="K24" s="193">
        <f>SUM(D24,E24,F24,J24)</f>
        <v>150</v>
      </c>
      <c r="L24" s="195">
        <v>6</v>
      </c>
    </row>
    <row r="25" spans="1:12" ht="15" customHeight="1" x14ac:dyDescent="0.25">
      <c r="A25" s="377" t="s">
        <v>329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9"/>
    </row>
    <row r="26" spans="1:12" x14ac:dyDescent="0.25">
      <c r="A26" s="90">
        <v>8135</v>
      </c>
      <c r="B26" s="91" t="s">
        <v>325</v>
      </c>
      <c r="C26" s="90" t="s">
        <v>286</v>
      </c>
      <c r="D26" s="193" t="s">
        <v>18</v>
      </c>
      <c r="E26" s="193">
        <v>2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3">
        <v>73</v>
      </c>
      <c r="K26" s="193">
        <f>SUM(D26,E26,F26,J26)</f>
        <v>75</v>
      </c>
      <c r="L26" s="195">
        <v>3</v>
      </c>
    </row>
    <row r="27" spans="1:12" ht="15" customHeight="1" x14ac:dyDescent="0.25">
      <c r="A27" s="90">
        <v>8197</v>
      </c>
      <c r="B27" s="91" t="s">
        <v>326</v>
      </c>
      <c r="C27" s="90" t="s">
        <v>24</v>
      </c>
      <c r="D27" s="193">
        <v>30</v>
      </c>
      <c r="E27" s="193" t="s">
        <v>18</v>
      </c>
      <c r="F27" s="193">
        <v>30</v>
      </c>
      <c r="G27" s="194" t="s">
        <v>18</v>
      </c>
      <c r="H27" s="194">
        <v>20</v>
      </c>
      <c r="I27" s="194">
        <v>10</v>
      </c>
      <c r="J27" s="193">
        <v>90</v>
      </c>
      <c r="K27" s="193">
        <f>SUM(D27,E27,F27,J27)</f>
        <v>150</v>
      </c>
      <c r="L27" s="195">
        <v>6</v>
      </c>
    </row>
    <row r="28" spans="1:12" ht="15" customHeight="1" x14ac:dyDescent="0.25">
      <c r="A28" s="377" t="s">
        <v>330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9"/>
    </row>
    <row r="29" spans="1:12" x14ac:dyDescent="0.25">
      <c r="A29" s="90">
        <v>8135</v>
      </c>
      <c r="B29" s="91" t="s">
        <v>325</v>
      </c>
      <c r="C29" s="90" t="s">
        <v>286</v>
      </c>
      <c r="D29" s="193" t="s">
        <v>18</v>
      </c>
      <c r="E29" s="193">
        <v>2</v>
      </c>
      <c r="F29" s="193" t="s">
        <v>18</v>
      </c>
      <c r="G29" s="194" t="s">
        <v>18</v>
      </c>
      <c r="H29" s="194" t="s">
        <v>18</v>
      </c>
      <c r="I29" s="194" t="s">
        <v>18</v>
      </c>
      <c r="J29" s="193">
        <v>73</v>
      </c>
      <c r="K29" s="193">
        <f>SUM(D29,E29,F29,J29)</f>
        <v>75</v>
      </c>
      <c r="L29" s="195">
        <v>3</v>
      </c>
    </row>
    <row r="30" spans="1:12" ht="15" customHeight="1" x14ac:dyDescent="0.25">
      <c r="A30" s="90">
        <v>8197</v>
      </c>
      <c r="B30" s="91" t="s">
        <v>326</v>
      </c>
      <c r="C30" s="90" t="s">
        <v>24</v>
      </c>
      <c r="D30" s="193">
        <v>30</v>
      </c>
      <c r="E30" s="193" t="s">
        <v>18</v>
      </c>
      <c r="F30" s="193">
        <v>30</v>
      </c>
      <c r="G30" s="194" t="s">
        <v>18</v>
      </c>
      <c r="H30" s="194">
        <v>20</v>
      </c>
      <c r="I30" s="194">
        <v>10</v>
      </c>
      <c r="J30" s="193">
        <v>90</v>
      </c>
      <c r="K30" s="193">
        <f>SUM(D30,E30,F30,J30)</f>
        <v>150</v>
      </c>
      <c r="L30" s="195">
        <v>6</v>
      </c>
    </row>
    <row r="31" spans="1:12" ht="15" customHeight="1" x14ac:dyDescent="0.25">
      <c r="A31" s="377" t="s">
        <v>331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9"/>
    </row>
    <row r="32" spans="1:12" x14ac:dyDescent="0.25">
      <c r="A32" s="90">
        <v>8135</v>
      </c>
      <c r="B32" s="91" t="s">
        <v>325</v>
      </c>
      <c r="C32" s="90" t="s">
        <v>286</v>
      </c>
      <c r="D32" s="193" t="s">
        <v>18</v>
      </c>
      <c r="E32" s="193">
        <v>2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3">
        <v>73</v>
      </c>
      <c r="K32" s="193">
        <f>SUM(D32,E32,F32,J32)</f>
        <v>75</v>
      </c>
      <c r="L32" s="195">
        <v>3</v>
      </c>
    </row>
    <row r="33" spans="1:12" ht="15" customHeight="1" x14ac:dyDescent="0.25">
      <c r="A33" s="90">
        <v>8197</v>
      </c>
      <c r="B33" s="91" t="s">
        <v>326</v>
      </c>
      <c r="C33" s="90" t="s">
        <v>24</v>
      </c>
      <c r="D33" s="193">
        <v>30</v>
      </c>
      <c r="E33" s="193" t="s">
        <v>18</v>
      </c>
      <c r="F33" s="193">
        <v>30</v>
      </c>
      <c r="G33" s="194" t="s">
        <v>18</v>
      </c>
      <c r="H33" s="194">
        <v>20</v>
      </c>
      <c r="I33" s="194">
        <v>10</v>
      </c>
      <c r="J33" s="193">
        <v>90</v>
      </c>
      <c r="K33" s="193">
        <f>SUM(D33,E33,F33,J33)</f>
        <v>150</v>
      </c>
      <c r="L33" s="195">
        <v>6</v>
      </c>
    </row>
    <row r="34" spans="1:12" ht="15" customHeight="1" x14ac:dyDescent="0.25">
      <c r="A34" s="377" t="s">
        <v>332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9"/>
    </row>
    <row r="35" spans="1:12" x14ac:dyDescent="0.25">
      <c r="A35" s="90">
        <v>8136</v>
      </c>
      <c r="B35" s="91" t="s">
        <v>333</v>
      </c>
      <c r="C35" s="90" t="s">
        <v>286</v>
      </c>
      <c r="D35" s="193" t="s">
        <v>18</v>
      </c>
      <c r="E35" s="193">
        <v>2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3">
        <v>73</v>
      </c>
      <c r="K35" s="193">
        <f>SUM(D35,E35,F35,J35)</f>
        <v>75</v>
      </c>
      <c r="L35" s="195">
        <v>3</v>
      </c>
    </row>
    <row r="36" spans="1:12" s="10" customFormat="1" ht="25.5" x14ac:dyDescent="0.2">
      <c r="A36" s="90">
        <v>8044</v>
      </c>
      <c r="B36" s="91" t="s">
        <v>334</v>
      </c>
      <c r="C36" s="90" t="s">
        <v>83</v>
      </c>
      <c r="D36" s="193">
        <v>20</v>
      </c>
      <c r="E36" s="193" t="s">
        <v>18</v>
      </c>
      <c r="F36" s="193">
        <v>10</v>
      </c>
      <c r="G36" s="194">
        <v>4</v>
      </c>
      <c r="H36" s="194">
        <v>3</v>
      </c>
      <c r="I36" s="194">
        <v>3</v>
      </c>
      <c r="J36" s="193">
        <v>45</v>
      </c>
      <c r="K36" s="193">
        <f>SUM(D36,E36,F36,J36)</f>
        <v>75</v>
      </c>
      <c r="L36" s="195">
        <v>3</v>
      </c>
    </row>
    <row r="37" spans="1:12" s="51" customFormat="1" ht="12.75" x14ac:dyDescent="0.2">
      <c r="A37" s="90">
        <v>8137</v>
      </c>
      <c r="B37" s="91" t="s">
        <v>335</v>
      </c>
      <c r="C37" s="90" t="s">
        <v>178</v>
      </c>
      <c r="D37" s="193">
        <v>20</v>
      </c>
      <c r="E37" s="193" t="s">
        <v>18</v>
      </c>
      <c r="F37" s="193">
        <v>10</v>
      </c>
      <c r="G37" s="194" t="s">
        <v>18</v>
      </c>
      <c r="H37" s="194">
        <v>6</v>
      </c>
      <c r="I37" s="194">
        <v>4</v>
      </c>
      <c r="J37" s="193">
        <v>45</v>
      </c>
      <c r="K37" s="193">
        <f>SUM(D37,E37,F37,J37)</f>
        <v>75</v>
      </c>
      <c r="L37" s="195">
        <v>3</v>
      </c>
    </row>
    <row r="38" spans="1:12" s="51" customFormat="1" ht="12.75" customHeight="1" x14ac:dyDescent="0.2">
      <c r="A38" s="285" t="s">
        <v>336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7"/>
      <c r="L38" s="5">
        <v>30</v>
      </c>
    </row>
    <row r="39" spans="1:12" s="63" customFormat="1" ht="12.75" customHeight="1" x14ac:dyDescent="0.2">
      <c r="A39" s="480"/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2"/>
    </row>
    <row r="40" spans="1:12" s="63" customFormat="1" ht="12.75" x14ac:dyDescent="0.2">
      <c r="A40" s="53"/>
      <c r="B40" s="53"/>
      <c r="C40" s="53"/>
      <c r="D40" s="53"/>
      <c r="E40" s="53"/>
      <c r="F40" s="53"/>
      <c r="G40" s="73"/>
      <c r="H40" s="73"/>
      <c r="I40" s="73"/>
      <c r="J40" s="53"/>
      <c r="K40" s="53"/>
      <c r="L40" s="53"/>
    </row>
    <row r="41" spans="1:12" s="63" customFormat="1" ht="15" customHeight="1" x14ac:dyDescent="0.2">
      <c r="A41" s="278" t="s">
        <v>31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80"/>
    </row>
    <row r="42" spans="1:12" s="63" customFormat="1" ht="12.75" customHeight="1" x14ac:dyDescent="0.2">
      <c r="A42" s="281" t="s">
        <v>3</v>
      </c>
      <c r="B42" s="283" t="s">
        <v>4</v>
      </c>
      <c r="C42" s="283" t="s">
        <v>5</v>
      </c>
      <c r="D42" s="284" t="s">
        <v>6</v>
      </c>
      <c r="E42" s="284"/>
      <c r="F42" s="284"/>
      <c r="G42" s="284"/>
      <c r="H42" s="284"/>
      <c r="I42" s="284"/>
      <c r="J42" s="284" t="s">
        <v>7</v>
      </c>
      <c r="K42" s="284" t="s">
        <v>8</v>
      </c>
      <c r="L42" s="284" t="s">
        <v>9</v>
      </c>
    </row>
    <row r="43" spans="1:12" s="63" customFormat="1" ht="12.75" x14ac:dyDescent="0.2">
      <c r="A43" s="282"/>
      <c r="B43" s="283"/>
      <c r="C43" s="283"/>
      <c r="D43" s="52" t="s">
        <v>10</v>
      </c>
      <c r="E43" s="52" t="s">
        <v>11</v>
      </c>
      <c r="F43" s="52" t="s">
        <v>12</v>
      </c>
      <c r="G43" s="65" t="s">
        <v>13</v>
      </c>
      <c r="H43" s="65" t="s">
        <v>14</v>
      </c>
      <c r="I43" s="65" t="s">
        <v>15</v>
      </c>
      <c r="J43" s="284"/>
      <c r="K43" s="284"/>
      <c r="L43" s="284"/>
    </row>
    <row r="44" spans="1:12" ht="15" customHeight="1" x14ac:dyDescent="0.25">
      <c r="A44" s="293" t="s">
        <v>146</v>
      </c>
      <c r="B44" s="294"/>
      <c r="C44" s="294"/>
      <c r="D44" s="295" t="s">
        <v>77</v>
      </c>
      <c r="E44" s="295"/>
      <c r="F44" s="295"/>
      <c r="G44" s="295"/>
      <c r="H44" s="295"/>
      <c r="I44" s="295"/>
      <c r="J44" s="295"/>
      <c r="K44" s="296"/>
      <c r="L44" s="8">
        <v>30</v>
      </c>
    </row>
    <row r="45" spans="1:12" ht="15" customHeight="1" x14ac:dyDescent="0.25">
      <c r="A45" s="377" t="s">
        <v>324</v>
      </c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9"/>
    </row>
    <row r="46" spans="1:12" x14ac:dyDescent="0.25">
      <c r="A46" s="90">
        <v>8016</v>
      </c>
      <c r="B46" s="91" t="s">
        <v>337</v>
      </c>
      <c r="C46" s="90" t="s">
        <v>49</v>
      </c>
      <c r="D46" s="193">
        <v>35</v>
      </c>
      <c r="E46" s="193" t="s">
        <v>18</v>
      </c>
      <c r="F46" s="193">
        <v>25</v>
      </c>
      <c r="G46" s="194" t="s">
        <v>18</v>
      </c>
      <c r="H46" s="194">
        <v>25</v>
      </c>
      <c r="I46" s="194" t="s">
        <v>18</v>
      </c>
      <c r="J46" s="193">
        <v>90</v>
      </c>
      <c r="K46" s="193">
        <f t="shared" ref="K46:K53" si="1">SUM(D46,E46,F46,J46)</f>
        <v>150</v>
      </c>
      <c r="L46" s="195">
        <v>6</v>
      </c>
    </row>
    <row r="47" spans="1:12" x14ac:dyDescent="0.25">
      <c r="A47" s="90">
        <v>8015</v>
      </c>
      <c r="B47" s="91" t="s">
        <v>338</v>
      </c>
      <c r="C47" s="90" t="s">
        <v>42</v>
      </c>
      <c r="D47" s="193">
        <v>35</v>
      </c>
      <c r="E47" s="193" t="s">
        <v>18</v>
      </c>
      <c r="F47" s="193">
        <v>25</v>
      </c>
      <c r="G47" s="194" t="s">
        <v>18</v>
      </c>
      <c r="H47" s="194">
        <v>20</v>
      </c>
      <c r="I47" s="194">
        <v>5</v>
      </c>
      <c r="J47" s="193">
        <v>90</v>
      </c>
      <c r="K47" s="193">
        <f t="shared" si="1"/>
        <v>150</v>
      </c>
      <c r="L47" s="195">
        <v>6</v>
      </c>
    </row>
    <row r="48" spans="1:12" x14ac:dyDescent="0.25">
      <c r="A48" s="90">
        <v>8018</v>
      </c>
      <c r="B48" s="91" t="s">
        <v>339</v>
      </c>
      <c r="C48" s="90" t="s">
        <v>340</v>
      </c>
      <c r="D48" s="193">
        <v>20</v>
      </c>
      <c r="E48" s="193" t="s">
        <v>18</v>
      </c>
      <c r="F48" s="193">
        <v>10</v>
      </c>
      <c r="G48" s="194">
        <v>10</v>
      </c>
      <c r="H48" s="194" t="s">
        <v>18</v>
      </c>
      <c r="I48" s="194" t="s">
        <v>18</v>
      </c>
      <c r="J48" s="193">
        <v>45</v>
      </c>
      <c r="K48" s="193">
        <f t="shared" si="1"/>
        <v>75</v>
      </c>
      <c r="L48" s="195">
        <v>3</v>
      </c>
    </row>
    <row r="49" spans="1:12" x14ac:dyDescent="0.25">
      <c r="A49" s="90">
        <v>8019</v>
      </c>
      <c r="B49" s="91" t="s">
        <v>341</v>
      </c>
      <c r="C49" s="90" t="s">
        <v>42</v>
      </c>
      <c r="D49" s="193">
        <v>20</v>
      </c>
      <c r="E49" s="193" t="s">
        <v>18</v>
      </c>
      <c r="F49" s="193">
        <v>10</v>
      </c>
      <c r="G49" s="194">
        <v>7</v>
      </c>
      <c r="H49" s="194">
        <v>3</v>
      </c>
      <c r="I49" s="194" t="s">
        <v>18</v>
      </c>
      <c r="J49" s="193">
        <v>45</v>
      </c>
      <c r="K49" s="193">
        <f t="shared" si="1"/>
        <v>75</v>
      </c>
      <c r="L49" s="195">
        <v>3</v>
      </c>
    </row>
    <row r="50" spans="1:12" x14ac:dyDescent="0.25">
      <c r="A50" s="90">
        <v>8020</v>
      </c>
      <c r="B50" s="91" t="s">
        <v>342</v>
      </c>
      <c r="C50" s="90" t="s">
        <v>49</v>
      </c>
      <c r="D50" s="193">
        <v>20</v>
      </c>
      <c r="E50" s="193" t="s">
        <v>18</v>
      </c>
      <c r="F50" s="193">
        <v>10</v>
      </c>
      <c r="G50" s="194" t="s">
        <v>18</v>
      </c>
      <c r="H50" s="194">
        <v>10</v>
      </c>
      <c r="I50" s="194" t="s">
        <v>18</v>
      </c>
      <c r="J50" s="193">
        <v>45</v>
      </c>
      <c r="K50" s="193">
        <f t="shared" si="1"/>
        <v>75</v>
      </c>
      <c r="L50" s="195">
        <v>3</v>
      </c>
    </row>
    <row r="51" spans="1:12" ht="15" customHeight="1" x14ac:dyDescent="0.25">
      <c r="A51" s="90">
        <v>8021</v>
      </c>
      <c r="B51" s="91" t="s">
        <v>343</v>
      </c>
      <c r="C51" s="90" t="s">
        <v>96</v>
      </c>
      <c r="D51" s="193">
        <v>20</v>
      </c>
      <c r="E51" s="193" t="s">
        <v>18</v>
      </c>
      <c r="F51" s="193">
        <v>10</v>
      </c>
      <c r="G51" s="194" t="s">
        <v>18</v>
      </c>
      <c r="H51" s="194">
        <v>3</v>
      </c>
      <c r="I51" s="194">
        <v>7</v>
      </c>
      <c r="J51" s="193">
        <v>45</v>
      </c>
      <c r="K51" s="193">
        <f t="shared" si="1"/>
        <v>75</v>
      </c>
      <c r="L51" s="195">
        <v>3</v>
      </c>
    </row>
    <row r="52" spans="1:12" ht="15" customHeight="1" x14ac:dyDescent="0.25">
      <c r="A52" s="285" t="s">
        <v>344</v>
      </c>
      <c r="B52" s="286"/>
      <c r="C52" s="287"/>
      <c r="D52" s="5">
        <f t="shared" ref="D52:J52" si="2">SUM(D46:D51)</f>
        <v>150</v>
      </c>
      <c r="E52" s="5">
        <f t="shared" si="2"/>
        <v>0</v>
      </c>
      <c r="F52" s="5">
        <f t="shared" si="2"/>
        <v>90</v>
      </c>
      <c r="G52" s="67">
        <f t="shared" si="2"/>
        <v>17</v>
      </c>
      <c r="H52" s="67">
        <f t="shared" si="2"/>
        <v>61</v>
      </c>
      <c r="I52" s="67">
        <f t="shared" si="2"/>
        <v>12</v>
      </c>
      <c r="J52" s="5">
        <f t="shared" si="2"/>
        <v>360</v>
      </c>
      <c r="K52" s="5">
        <f t="shared" si="1"/>
        <v>600</v>
      </c>
      <c r="L52" s="5">
        <f>SUM(L46:L51)</f>
        <v>24</v>
      </c>
    </row>
    <row r="53" spans="1:12" ht="15" customHeight="1" x14ac:dyDescent="0.25">
      <c r="A53" s="285" t="s">
        <v>345</v>
      </c>
      <c r="B53" s="286"/>
      <c r="C53" s="287"/>
      <c r="D53" s="6">
        <f>D52/K52</f>
        <v>0.25</v>
      </c>
      <c r="E53" s="6">
        <f>E52/K52</f>
        <v>0</v>
      </c>
      <c r="F53" s="6">
        <f>F52/K52</f>
        <v>0.15</v>
      </c>
      <c r="G53" s="68">
        <f>G52/K52</f>
        <v>2.8333333333333332E-2</v>
      </c>
      <c r="H53" s="68">
        <f>H52/K52</f>
        <v>0.10166666666666667</v>
      </c>
      <c r="I53" s="68">
        <f>I52/K52</f>
        <v>0.02</v>
      </c>
      <c r="J53" s="6">
        <f>J52/K52</f>
        <v>0.6</v>
      </c>
      <c r="K53" s="6">
        <f t="shared" si="1"/>
        <v>1</v>
      </c>
      <c r="L53" s="7"/>
    </row>
    <row r="54" spans="1:12" ht="15" customHeight="1" x14ac:dyDescent="0.25">
      <c r="A54" s="293" t="s">
        <v>76</v>
      </c>
      <c r="B54" s="294"/>
      <c r="C54" s="294"/>
      <c r="D54" s="475" t="s">
        <v>346</v>
      </c>
      <c r="E54" s="475"/>
      <c r="F54" s="475"/>
      <c r="G54" s="475"/>
      <c r="H54" s="475"/>
      <c r="I54" s="475"/>
      <c r="J54" s="475"/>
      <c r="K54" s="476"/>
      <c r="L54" s="33">
        <f>30-L52</f>
        <v>6</v>
      </c>
    </row>
    <row r="55" spans="1:12" s="10" customFormat="1" ht="12.75" x14ac:dyDescent="0.2">
      <c r="A55" s="377" t="s">
        <v>327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9"/>
    </row>
    <row r="56" spans="1:12" s="10" customFormat="1" ht="12.75" customHeight="1" x14ac:dyDescent="0.2">
      <c r="A56" s="90">
        <v>8022</v>
      </c>
      <c r="B56" s="91" t="s">
        <v>347</v>
      </c>
      <c r="C56" s="90" t="s">
        <v>120</v>
      </c>
      <c r="D56" s="193">
        <v>40</v>
      </c>
      <c r="E56" s="193" t="s">
        <v>98</v>
      </c>
      <c r="F56" s="193">
        <v>20</v>
      </c>
      <c r="G56" s="194" t="s">
        <v>18</v>
      </c>
      <c r="H56" s="194">
        <v>8</v>
      </c>
      <c r="I56" s="194">
        <v>12</v>
      </c>
      <c r="J56" s="193">
        <v>90</v>
      </c>
      <c r="K56" s="193">
        <f t="shared" ref="K56:K61" si="3">SUM(D56,E56,F56,J56)</f>
        <v>150</v>
      </c>
      <c r="L56" s="195">
        <v>6</v>
      </c>
    </row>
    <row r="57" spans="1:12" ht="15" customHeight="1" x14ac:dyDescent="0.25">
      <c r="A57" s="90">
        <v>8023</v>
      </c>
      <c r="B57" s="91" t="s">
        <v>348</v>
      </c>
      <c r="C57" s="90" t="s">
        <v>20</v>
      </c>
      <c r="D57" s="193">
        <v>35</v>
      </c>
      <c r="E57" s="193">
        <v>5</v>
      </c>
      <c r="F57" s="193">
        <v>20</v>
      </c>
      <c r="G57" s="194" t="s">
        <v>18</v>
      </c>
      <c r="H57" s="194">
        <v>8</v>
      </c>
      <c r="I57" s="194">
        <v>12</v>
      </c>
      <c r="J57" s="193">
        <v>90</v>
      </c>
      <c r="K57" s="193">
        <f t="shared" si="3"/>
        <v>150</v>
      </c>
      <c r="L57" s="195">
        <v>6</v>
      </c>
    </row>
    <row r="58" spans="1:12" ht="15" customHeight="1" x14ac:dyDescent="0.25">
      <c r="A58" s="90">
        <v>8024</v>
      </c>
      <c r="B58" s="91" t="s">
        <v>349</v>
      </c>
      <c r="C58" s="90" t="s">
        <v>57</v>
      </c>
      <c r="D58" s="193">
        <v>40</v>
      </c>
      <c r="E58" s="193" t="s">
        <v>98</v>
      </c>
      <c r="F58" s="193">
        <v>20</v>
      </c>
      <c r="G58" s="194" t="s">
        <v>18</v>
      </c>
      <c r="H58" s="194">
        <v>8</v>
      </c>
      <c r="I58" s="194">
        <v>12</v>
      </c>
      <c r="J58" s="193">
        <v>90</v>
      </c>
      <c r="K58" s="193">
        <f t="shared" si="3"/>
        <v>150</v>
      </c>
      <c r="L58" s="195">
        <v>6</v>
      </c>
    </row>
    <row r="59" spans="1:12" ht="15" customHeight="1" x14ac:dyDescent="0.25">
      <c r="A59" s="90">
        <v>8138</v>
      </c>
      <c r="B59" s="91" t="s">
        <v>350</v>
      </c>
      <c r="C59" s="90" t="s">
        <v>20</v>
      </c>
      <c r="D59" s="193">
        <v>35</v>
      </c>
      <c r="E59" s="193">
        <v>5</v>
      </c>
      <c r="F59" s="193">
        <v>20</v>
      </c>
      <c r="G59" s="194" t="s">
        <v>18</v>
      </c>
      <c r="H59" s="194">
        <v>8</v>
      </c>
      <c r="I59" s="194">
        <v>12</v>
      </c>
      <c r="J59" s="193">
        <v>90</v>
      </c>
      <c r="K59" s="193">
        <f t="shared" si="3"/>
        <v>150</v>
      </c>
      <c r="L59" s="195">
        <v>6</v>
      </c>
    </row>
    <row r="60" spans="1:12" x14ac:dyDescent="0.25">
      <c r="A60" s="285" t="s">
        <v>344</v>
      </c>
      <c r="B60" s="286"/>
      <c r="C60" s="287"/>
      <c r="D60" s="5">
        <f t="shared" ref="D60:J60" si="4">SUM(D56:D59)</f>
        <v>150</v>
      </c>
      <c r="E60" s="5">
        <f t="shared" si="4"/>
        <v>10</v>
      </c>
      <c r="F60" s="5">
        <f t="shared" si="4"/>
        <v>80</v>
      </c>
      <c r="G60" s="67">
        <f t="shared" si="4"/>
        <v>0</v>
      </c>
      <c r="H60" s="67">
        <f t="shared" si="4"/>
        <v>32</v>
      </c>
      <c r="I60" s="67">
        <f t="shared" si="4"/>
        <v>48</v>
      </c>
      <c r="J60" s="5">
        <f t="shared" si="4"/>
        <v>360</v>
      </c>
      <c r="K60" s="5">
        <f t="shared" si="3"/>
        <v>600</v>
      </c>
      <c r="L60" s="5">
        <f>SUM(L56:L59)</f>
        <v>24</v>
      </c>
    </row>
    <row r="61" spans="1:12" ht="15" customHeight="1" x14ac:dyDescent="0.25">
      <c r="A61" s="285" t="s">
        <v>345</v>
      </c>
      <c r="B61" s="286"/>
      <c r="C61" s="287"/>
      <c r="D61" s="6">
        <f>D60/K60</f>
        <v>0.25</v>
      </c>
      <c r="E61" s="6">
        <f>E60/K60</f>
        <v>1.6666666666666666E-2</v>
      </c>
      <c r="F61" s="6">
        <f>F60/K60</f>
        <v>0.13333333333333333</v>
      </c>
      <c r="G61" s="68">
        <f>G60/K60</f>
        <v>0</v>
      </c>
      <c r="H61" s="68">
        <f>H60/K60</f>
        <v>5.3333333333333337E-2</v>
      </c>
      <c r="I61" s="68">
        <f>I60/K60</f>
        <v>0.08</v>
      </c>
      <c r="J61" s="6">
        <f>J60/K60</f>
        <v>0.6</v>
      </c>
      <c r="K61" s="6">
        <f t="shared" si="3"/>
        <v>1</v>
      </c>
      <c r="L61" s="7"/>
    </row>
    <row r="62" spans="1:12" ht="15" customHeight="1" x14ac:dyDescent="0.25">
      <c r="A62" s="293" t="s">
        <v>76</v>
      </c>
      <c r="B62" s="294"/>
      <c r="C62" s="294"/>
      <c r="D62" s="475" t="s">
        <v>346</v>
      </c>
      <c r="E62" s="475"/>
      <c r="F62" s="475"/>
      <c r="G62" s="475"/>
      <c r="H62" s="475"/>
      <c r="I62" s="475"/>
      <c r="J62" s="475"/>
      <c r="K62" s="476"/>
      <c r="L62" s="33">
        <f>30-L60</f>
        <v>6</v>
      </c>
    </row>
    <row r="63" spans="1:12" ht="15" customHeight="1" x14ac:dyDescent="0.25">
      <c r="A63" s="377" t="s">
        <v>328</v>
      </c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9"/>
    </row>
    <row r="64" spans="1:12" ht="15" customHeight="1" x14ac:dyDescent="0.25">
      <c r="A64" s="90">
        <v>8025</v>
      </c>
      <c r="B64" s="91" t="s">
        <v>351</v>
      </c>
      <c r="C64" s="90" t="s">
        <v>352</v>
      </c>
      <c r="D64" s="193">
        <v>18</v>
      </c>
      <c r="E64" s="193">
        <v>2</v>
      </c>
      <c r="F64" s="193">
        <v>10</v>
      </c>
      <c r="G64" s="194">
        <v>2</v>
      </c>
      <c r="H64" s="194">
        <v>6</v>
      </c>
      <c r="I64" s="194">
        <v>2</v>
      </c>
      <c r="J64" s="193">
        <v>45</v>
      </c>
      <c r="K64" s="193">
        <f t="shared" ref="K64:K71" si="5">SUM(D64,E64,F64,J64)</f>
        <v>75</v>
      </c>
      <c r="L64" s="195">
        <v>3</v>
      </c>
    </row>
    <row r="65" spans="1:12" ht="15" customHeight="1" x14ac:dyDescent="0.25">
      <c r="A65" s="90">
        <v>8026</v>
      </c>
      <c r="B65" s="91" t="s">
        <v>353</v>
      </c>
      <c r="C65" s="90" t="s">
        <v>64</v>
      </c>
      <c r="D65" s="193">
        <v>35</v>
      </c>
      <c r="E65" s="193">
        <v>5</v>
      </c>
      <c r="F65" s="193">
        <v>20</v>
      </c>
      <c r="G65" s="194">
        <v>6</v>
      </c>
      <c r="H65" s="194">
        <v>6</v>
      </c>
      <c r="I65" s="194">
        <v>8</v>
      </c>
      <c r="J65" s="193">
        <v>90</v>
      </c>
      <c r="K65" s="193">
        <f t="shared" si="5"/>
        <v>150</v>
      </c>
      <c r="L65" s="195">
        <v>6</v>
      </c>
    </row>
    <row r="66" spans="1:12" ht="15" customHeight="1" x14ac:dyDescent="0.25">
      <c r="A66" s="90">
        <v>8027</v>
      </c>
      <c r="B66" s="91" t="s">
        <v>354</v>
      </c>
      <c r="C66" s="90" t="s">
        <v>44</v>
      </c>
      <c r="D66" s="193">
        <v>35</v>
      </c>
      <c r="E66" s="193">
        <v>5</v>
      </c>
      <c r="F66" s="193">
        <v>20</v>
      </c>
      <c r="G66" s="194">
        <v>6</v>
      </c>
      <c r="H66" s="194">
        <v>6</v>
      </c>
      <c r="I66" s="194">
        <v>8</v>
      </c>
      <c r="J66" s="193">
        <v>90</v>
      </c>
      <c r="K66" s="193">
        <f t="shared" si="5"/>
        <v>150</v>
      </c>
      <c r="L66" s="195">
        <v>6</v>
      </c>
    </row>
    <row r="67" spans="1:12" ht="15" customHeight="1" x14ac:dyDescent="0.25">
      <c r="A67" s="90">
        <v>8139</v>
      </c>
      <c r="B67" s="91" t="s">
        <v>355</v>
      </c>
      <c r="C67" s="90" t="s">
        <v>55</v>
      </c>
      <c r="D67" s="193">
        <v>18</v>
      </c>
      <c r="E67" s="193">
        <v>2</v>
      </c>
      <c r="F67" s="193">
        <v>10</v>
      </c>
      <c r="G67" s="194" t="s">
        <v>18</v>
      </c>
      <c r="H67" s="194">
        <v>8</v>
      </c>
      <c r="I67" s="194">
        <v>2</v>
      </c>
      <c r="J67" s="193">
        <v>45</v>
      </c>
      <c r="K67" s="193">
        <f t="shared" si="5"/>
        <v>75</v>
      </c>
      <c r="L67" s="195">
        <v>3</v>
      </c>
    </row>
    <row r="68" spans="1:12" ht="15" customHeight="1" x14ac:dyDescent="0.25">
      <c r="A68" s="90">
        <v>8028</v>
      </c>
      <c r="B68" s="91" t="s">
        <v>356</v>
      </c>
      <c r="C68" s="90" t="s">
        <v>46</v>
      </c>
      <c r="D68" s="193">
        <v>18</v>
      </c>
      <c r="E68" s="193">
        <v>2</v>
      </c>
      <c r="F68" s="193">
        <v>10</v>
      </c>
      <c r="G68" s="194" t="s">
        <v>18</v>
      </c>
      <c r="H68" s="194">
        <v>8</v>
      </c>
      <c r="I68" s="194">
        <v>2</v>
      </c>
      <c r="J68" s="193">
        <v>45</v>
      </c>
      <c r="K68" s="193">
        <f t="shared" si="5"/>
        <v>75</v>
      </c>
      <c r="L68" s="195">
        <v>3</v>
      </c>
    </row>
    <row r="69" spans="1:12" s="10" customFormat="1" ht="15" customHeight="1" x14ac:dyDescent="0.2">
      <c r="A69" s="90">
        <v>8140</v>
      </c>
      <c r="B69" s="91" t="s">
        <v>357</v>
      </c>
      <c r="C69" s="90" t="s">
        <v>55</v>
      </c>
      <c r="D69" s="193">
        <v>18</v>
      </c>
      <c r="E69" s="193">
        <v>2</v>
      </c>
      <c r="F69" s="193">
        <v>10</v>
      </c>
      <c r="G69" s="194" t="s">
        <v>18</v>
      </c>
      <c r="H69" s="194">
        <v>8</v>
      </c>
      <c r="I69" s="194">
        <v>2</v>
      </c>
      <c r="J69" s="193">
        <v>45</v>
      </c>
      <c r="K69" s="193">
        <f t="shared" si="5"/>
        <v>75</v>
      </c>
      <c r="L69" s="195">
        <v>3</v>
      </c>
    </row>
    <row r="70" spans="1:12" s="10" customFormat="1" ht="25.5" customHeight="1" x14ac:dyDescent="0.2">
      <c r="A70" s="285" t="s">
        <v>344</v>
      </c>
      <c r="B70" s="286"/>
      <c r="C70" s="287"/>
      <c r="D70" s="5">
        <f t="shared" ref="D70:J70" si="6">SUM(D64:D69)</f>
        <v>142</v>
      </c>
      <c r="E70" s="5">
        <f t="shared" si="6"/>
        <v>18</v>
      </c>
      <c r="F70" s="5">
        <f t="shared" si="6"/>
        <v>80</v>
      </c>
      <c r="G70" s="67">
        <f t="shared" si="6"/>
        <v>14</v>
      </c>
      <c r="H70" s="67">
        <f t="shared" si="6"/>
        <v>42</v>
      </c>
      <c r="I70" s="67">
        <f t="shared" si="6"/>
        <v>24</v>
      </c>
      <c r="J70" s="5">
        <f t="shared" si="6"/>
        <v>360</v>
      </c>
      <c r="K70" s="5">
        <f t="shared" si="5"/>
        <v>600</v>
      </c>
      <c r="L70" s="5">
        <f>SUM(L64:L69)</f>
        <v>24</v>
      </c>
    </row>
    <row r="71" spans="1:12" ht="26.25" customHeight="1" x14ac:dyDescent="0.25">
      <c r="A71" s="285" t="s">
        <v>345</v>
      </c>
      <c r="B71" s="286"/>
      <c r="C71" s="287"/>
      <c r="D71" s="6">
        <f>D70/K70</f>
        <v>0.23666666666666666</v>
      </c>
      <c r="E71" s="6">
        <f>E70/K70</f>
        <v>0.03</v>
      </c>
      <c r="F71" s="6">
        <f>F70/K70</f>
        <v>0.13333333333333333</v>
      </c>
      <c r="G71" s="68">
        <f>G70/K70</f>
        <v>2.3333333333333334E-2</v>
      </c>
      <c r="H71" s="68">
        <f>H70/K70</f>
        <v>7.0000000000000007E-2</v>
      </c>
      <c r="I71" s="68">
        <f>I70/K70</f>
        <v>0.04</v>
      </c>
      <c r="J71" s="6">
        <f>J70/K70</f>
        <v>0.6</v>
      </c>
      <c r="K71" s="6">
        <f t="shared" si="5"/>
        <v>1</v>
      </c>
      <c r="L71" s="7"/>
    </row>
    <row r="72" spans="1:12" ht="26.25" customHeight="1" x14ac:dyDescent="0.25">
      <c r="A72" s="293" t="s">
        <v>76</v>
      </c>
      <c r="B72" s="294"/>
      <c r="C72" s="294"/>
      <c r="D72" s="475" t="s">
        <v>346</v>
      </c>
      <c r="E72" s="475"/>
      <c r="F72" s="475"/>
      <c r="G72" s="475"/>
      <c r="H72" s="475"/>
      <c r="I72" s="475"/>
      <c r="J72" s="475"/>
      <c r="K72" s="476"/>
      <c r="L72" s="33">
        <f>30-L70</f>
        <v>6</v>
      </c>
    </row>
    <row r="73" spans="1:12" ht="15" customHeight="1" x14ac:dyDescent="0.25">
      <c r="A73" s="377" t="s">
        <v>329</v>
      </c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9"/>
    </row>
    <row r="74" spans="1:12" ht="26.25" customHeight="1" x14ac:dyDescent="0.25">
      <c r="A74" s="90">
        <v>8032</v>
      </c>
      <c r="B74" s="91" t="s">
        <v>358</v>
      </c>
      <c r="C74" s="212" t="s">
        <v>151</v>
      </c>
      <c r="D74" s="193">
        <v>40</v>
      </c>
      <c r="E74" s="193" t="s">
        <v>18</v>
      </c>
      <c r="F74" s="193">
        <v>20</v>
      </c>
      <c r="G74" s="194" t="s">
        <v>18</v>
      </c>
      <c r="H74" s="194">
        <v>12</v>
      </c>
      <c r="I74" s="194">
        <v>8</v>
      </c>
      <c r="J74" s="193">
        <v>90</v>
      </c>
      <c r="K74" s="193">
        <f t="shared" ref="K74:K79" si="7">SUM(D74,E74,F74,J74)</f>
        <v>150</v>
      </c>
      <c r="L74" s="195">
        <v>6</v>
      </c>
    </row>
    <row r="75" spans="1:12" x14ac:dyDescent="0.25">
      <c r="A75" s="90">
        <v>8141</v>
      </c>
      <c r="B75" s="91" t="s">
        <v>359</v>
      </c>
      <c r="C75" s="212" t="s">
        <v>151</v>
      </c>
      <c r="D75" s="193">
        <v>35</v>
      </c>
      <c r="E75" s="193">
        <v>5</v>
      </c>
      <c r="F75" s="193">
        <v>20</v>
      </c>
      <c r="G75" s="194" t="s">
        <v>18</v>
      </c>
      <c r="H75" s="194" t="s">
        <v>18</v>
      </c>
      <c r="I75" s="194">
        <v>20</v>
      </c>
      <c r="J75" s="193">
        <v>90</v>
      </c>
      <c r="K75" s="193">
        <f t="shared" si="7"/>
        <v>150</v>
      </c>
      <c r="L75" s="195">
        <v>6</v>
      </c>
    </row>
    <row r="76" spans="1:12" ht="15" customHeight="1" x14ac:dyDescent="0.25">
      <c r="A76" s="90">
        <v>8142</v>
      </c>
      <c r="B76" s="91" t="s">
        <v>360</v>
      </c>
      <c r="C76" s="212" t="s">
        <v>187</v>
      </c>
      <c r="D76" s="193">
        <v>35</v>
      </c>
      <c r="E76" s="193">
        <v>5</v>
      </c>
      <c r="F76" s="193">
        <v>20</v>
      </c>
      <c r="G76" s="194" t="s">
        <v>18</v>
      </c>
      <c r="H76" s="194">
        <v>12</v>
      </c>
      <c r="I76" s="194">
        <v>8</v>
      </c>
      <c r="J76" s="193">
        <v>90</v>
      </c>
      <c r="K76" s="193">
        <f t="shared" si="7"/>
        <v>150</v>
      </c>
      <c r="L76" s="195">
        <v>6</v>
      </c>
    </row>
    <row r="77" spans="1:12" ht="15" customHeight="1" x14ac:dyDescent="0.25">
      <c r="A77" s="90">
        <v>8143</v>
      </c>
      <c r="B77" s="91" t="s">
        <v>361</v>
      </c>
      <c r="C77" s="212" t="s">
        <v>155</v>
      </c>
      <c r="D77" s="193">
        <v>35</v>
      </c>
      <c r="E77" s="193">
        <v>5</v>
      </c>
      <c r="F77" s="193">
        <v>20</v>
      </c>
      <c r="G77" s="194" t="s">
        <v>18</v>
      </c>
      <c r="H77" s="194">
        <v>12</v>
      </c>
      <c r="I77" s="194">
        <v>8</v>
      </c>
      <c r="J77" s="193">
        <v>90</v>
      </c>
      <c r="K77" s="193">
        <f t="shared" si="7"/>
        <v>150</v>
      </c>
      <c r="L77" s="195">
        <v>6</v>
      </c>
    </row>
    <row r="78" spans="1:12" ht="15" customHeight="1" x14ac:dyDescent="0.25">
      <c r="A78" s="285" t="s">
        <v>344</v>
      </c>
      <c r="B78" s="286"/>
      <c r="C78" s="287"/>
      <c r="D78" s="5">
        <f t="shared" ref="D78:J78" si="8">SUM(D74:D77)</f>
        <v>145</v>
      </c>
      <c r="E78" s="5">
        <f t="shared" si="8"/>
        <v>15</v>
      </c>
      <c r="F78" s="5">
        <f t="shared" si="8"/>
        <v>80</v>
      </c>
      <c r="G78" s="67">
        <f t="shared" si="8"/>
        <v>0</v>
      </c>
      <c r="H78" s="67">
        <f t="shared" si="8"/>
        <v>36</v>
      </c>
      <c r="I78" s="67">
        <f t="shared" si="8"/>
        <v>44</v>
      </c>
      <c r="J78" s="5">
        <f t="shared" si="8"/>
        <v>360</v>
      </c>
      <c r="K78" s="5">
        <f t="shared" si="7"/>
        <v>600</v>
      </c>
      <c r="L78" s="5">
        <f>SUM(L74:L77)</f>
        <v>24</v>
      </c>
    </row>
    <row r="79" spans="1:12" s="10" customFormat="1" ht="15" customHeight="1" x14ac:dyDescent="0.2">
      <c r="A79" s="285" t="s">
        <v>345</v>
      </c>
      <c r="B79" s="286"/>
      <c r="C79" s="287"/>
      <c r="D79" s="6">
        <f>D78/K78</f>
        <v>0.24166666666666667</v>
      </c>
      <c r="E79" s="6">
        <f>E78/K78</f>
        <v>2.5000000000000001E-2</v>
      </c>
      <c r="F79" s="6">
        <f>F78/K78</f>
        <v>0.13333333333333333</v>
      </c>
      <c r="G79" s="68">
        <f>G78/K78</f>
        <v>0</v>
      </c>
      <c r="H79" s="68">
        <f>H78/K78</f>
        <v>0.06</v>
      </c>
      <c r="I79" s="68">
        <f>I78/K78</f>
        <v>7.3333333333333334E-2</v>
      </c>
      <c r="J79" s="6">
        <f>J78/K78</f>
        <v>0.6</v>
      </c>
      <c r="K79" s="6">
        <f t="shared" si="7"/>
        <v>1</v>
      </c>
      <c r="L79" s="7"/>
    </row>
    <row r="80" spans="1:12" s="10" customFormat="1" ht="12.75" customHeight="1" x14ac:dyDescent="0.2">
      <c r="A80" s="293" t="s">
        <v>76</v>
      </c>
      <c r="B80" s="294"/>
      <c r="C80" s="294"/>
      <c r="D80" s="475" t="s">
        <v>346</v>
      </c>
      <c r="E80" s="475"/>
      <c r="F80" s="475"/>
      <c r="G80" s="475"/>
      <c r="H80" s="475"/>
      <c r="I80" s="475"/>
      <c r="J80" s="475"/>
      <c r="K80" s="476"/>
      <c r="L80" s="33">
        <f>30-L78</f>
        <v>6</v>
      </c>
    </row>
    <row r="81" spans="1:12" ht="15" customHeight="1" x14ac:dyDescent="0.25">
      <c r="A81" s="377" t="s">
        <v>330</v>
      </c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9"/>
    </row>
    <row r="82" spans="1:12" ht="15" customHeight="1" x14ac:dyDescent="0.25">
      <c r="A82" s="90">
        <v>8056</v>
      </c>
      <c r="B82" s="91" t="s">
        <v>362</v>
      </c>
      <c r="C82" s="212" t="s">
        <v>64</v>
      </c>
      <c r="D82" s="193">
        <v>18</v>
      </c>
      <c r="E82" s="193">
        <v>2</v>
      </c>
      <c r="F82" s="193">
        <v>10</v>
      </c>
      <c r="G82" s="194" t="s">
        <v>18</v>
      </c>
      <c r="H82" s="194">
        <v>10</v>
      </c>
      <c r="I82" s="194" t="s">
        <v>18</v>
      </c>
      <c r="J82" s="193">
        <v>45</v>
      </c>
      <c r="K82" s="193">
        <f t="shared" ref="K82:K90" si="9">SUM(D82,E82,F82,J82)</f>
        <v>75</v>
      </c>
      <c r="L82" s="195">
        <v>3</v>
      </c>
    </row>
    <row r="83" spans="1:12" x14ac:dyDescent="0.25">
      <c r="A83" s="90">
        <v>8057</v>
      </c>
      <c r="B83" s="91" t="s">
        <v>363</v>
      </c>
      <c r="C83" s="212" t="s">
        <v>44</v>
      </c>
      <c r="D83" s="193">
        <v>18</v>
      </c>
      <c r="E83" s="193">
        <v>2</v>
      </c>
      <c r="F83" s="193">
        <v>10</v>
      </c>
      <c r="G83" s="194" t="s">
        <v>18</v>
      </c>
      <c r="H83" s="194">
        <v>10</v>
      </c>
      <c r="I83" s="194" t="s">
        <v>18</v>
      </c>
      <c r="J83" s="193">
        <v>45</v>
      </c>
      <c r="K83" s="193">
        <f t="shared" si="9"/>
        <v>75</v>
      </c>
      <c r="L83" s="195">
        <v>3</v>
      </c>
    </row>
    <row r="84" spans="1:12" ht="15" customHeight="1" x14ac:dyDescent="0.25">
      <c r="A84" s="90">
        <v>8037</v>
      </c>
      <c r="B84" s="91" t="s">
        <v>364</v>
      </c>
      <c r="C84" s="212" t="s">
        <v>64</v>
      </c>
      <c r="D84" s="193">
        <v>36</v>
      </c>
      <c r="E84" s="193">
        <v>4</v>
      </c>
      <c r="F84" s="193">
        <v>20</v>
      </c>
      <c r="G84" s="194">
        <v>6</v>
      </c>
      <c r="H84" s="194">
        <v>7</v>
      </c>
      <c r="I84" s="194">
        <v>7</v>
      </c>
      <c r="J84" s="193">
        <v>90</v>
      </c>
      <c r="K84" s="193">
        <f t="shared" si="9"/>
        <v>150</v>
      </c>
      <c r="L84" s="195">
        <v>6</v>
      </c>
    </row>
    <row r="85" spans="1:12" ht="15" customHeight="1" x14ac:dyDescent="0.25">
      <c r="A85" s="90">
        <v>8063</v>
      </c>
      <c r="B85" s="91" t="s">
        <v>365</v>
      </c>
      <c r="C85" s="212" t="s">
        <v>151</v>
      </c>
      <c r="D85" s="193">
        <v>20</v>
      </c>
      <c r="E85" s="193" t="s">
        <v>18</v>
      </c>
      <c r="F85" s="193">
        <v>10</v>
      </c>
      <c r="G85" s="194" t="s">
        <v>18</v>
      </c>
      <c r="H85" s="194">
        <v>10</v>
      </c>
      <c r="I85" s="194" t="s">
        <v>18</v>
      </c>
      <c r="J85" s="193">
        <v>45</v>
      </c>
      <c r="K85" s="193">
        <f t="shared" si="9"/>
        <v>75</v>
      </c>
      <c r="L85" s="195">
        <v>3</v>
      </c>
    </row>
    <row r="86" spans="1:12" ht="15" customHeight="1" x14ac:dyDescent="0.25">
      <c r="A86" s="90">
        <v>8064</v>
      </c>
      <c r="B86" s="91" t="s">
        <v>366</v>
      </c>
      <c r="C86" s="212" t="s">
        <v>187</v>
      </c>
      <c r="D86" s="193">
        <v>20</v>
      </c>
      <c r="E86" s="193" t="s">
        <v>18</v>
      </c>
      <c r="F86" s="193">
        <v>10</v>
      </c>
      <c r="G86" s="194">
        <v>5</v>
      </c>
      <c r="H86" s="194" t="s">
        <v>18</v>
      </c>
      <c r="I86" s="194">
        <v>5</v>
      </c>
      <c r="J86" s="193">
        <v>45</v>
      </c>
      <c r="K86" s="193">
        <f t="shared" si="9"/>
        <v>75</v>
      </c>
      <c r="L86" s="195">
        <v>3</v>
      </c>
    </row>
    <row r="87" spans="1:12" s="10" customFormat="1" ht="12.75" x14ac:dyDescent="0.2">
      <c r="A87" s="90">
        <v>8144</v>
      </c>
      <c r="B87" s="91" t="s">
        <v>367</v>
      </c>
      <c r="C87" s="212" t="s">
        <v>60</v>
      </c>
      <c r="D87" s="193">
        <v>18</v>
      </c>
      <c r="E87" s="193">
        <v>2</v>
      </c>
      <c r="F87" s="193">
        <v>10</v>
      </c>
      <c r="G87" s="194" t="s">
        <v>18</v>
      </c>
      <c r="H87" s="194">
        <v>6</v>
      </c>
      <c r="I87" s="194">
        <v>4</v>
      </c>
      <c r="J87" s="193">
        <v>45</v>
      </c>
      <c r="K87" s="193">
        <f t="shared" si="9"/>
        <v>75</v>
      </c>
      <c r="L87" s="195">
        <v>3</v>
      </c>
    </row>
    <row r="88" spans="1:12" s="10" customFormat="1" ht="12.75" x14ac:dyDescent="0.2">
      <c r="A88" s="90">
        <v>8036</v>
      </c>
      <c r="B88" s="91" t="s">
        <v>368</v>
      </c>
      <c r="C88" s="212" t="s">
        <v>96</v>
      </c>
      <c r="D88" s="193">
        <v>20</v>
      </c>
      <c r="E88" s="193" t="s">
        <v>18</v>
      </c>
      <c r="F88" s="193">
        <v>10</v>
      </c>
      <c r="G88" s="194" t="s">
        <v>18</v>
      </c>
      <c r="H88" s="194" t="s">
        <v>18</v>
      </c>
      <c r="I88" s="194">
        <v>10</v>
      </c>
      <c r="J88" s="193">
        <v>45</v>
      </c>
      <c r="K88" s="193">
        <f t="shared" si="9"/>
        <v>75</v>
      </c>
      <c r="L88" s="195">
        <v>3</v>
      </c>
    </row>
    <row r="89" spans="1:12" x14ac:dyDescent="0.25">
      <c r="A89" s="285" t="s">
        <v>344</v>
      </c>
      <c r="B89" s="286"/>
      <c r="C89" s="287"/>
      <c r="D89" s="5">
        <f t="shared" ref="D89:J89" si="10">SUM(D82:D88)</f>
        <v>150</v>
      </c>
      <c r="E89" s="5">
        <f t="shared" si="10"/>
        <v>10</v>
      </c>
      <c r="F89" s="5">
        <f t="shared" si="10"/>
        <v>80</v>
      </c>
      <c r="G89" s="67">
        <f t="shared" si="10"/>
        <v>11</v>
      </c>
      <c r="H89" s="67">
        <f t="shared" si="10"/>
        <v>43</v>
      </c>
      <c r="I89" s="67">
        <f t="shared" si="10"/>
        <v>26</v>
      </c>
      <c r="J89" s="5">
        <f t="shared" si="10"/>
        <v>360</v>
      </c>
      <c r="K89" s="5">
        <f t="shared" si="9"/>
        <v>600</v>
      </c>
      <c r="L89" s="5">
        <f>SUM(L82:L88)</f>
        <v>24</v>
      </c>
    </row>
    <row r="90" spans="1:12" ht="15" customHeight="1" x14ac:dyDescent="0.25">
      <c r="A90" s="285" t="s">
        <v>345</v>
      </c>
      <c r="B90" s="286"/>
      <c r="C90" s="287"/>
      <c r="D90" s="6">
        <f>D89/K89</f>
        <v>0.25</v>
      </c>
      <c r="E90" s="6">
        <f>E89/K89</f>
        <v>1.6666666666666666E-2</v>
      </c>
      <c r="F90" s="6">
        <f>F89/K89</f>
        <v>0.13333333333333333</v>
      </c>
      <c r="G90" s="68">
        <f>G89/K89</f>
        <v>1.8333333333333333E-2</v>
      </c>
      <c r="H90" s="68">
        <f>H89/K89</f>
        <v>7.166666666666667E-2</v>
      </c>
      <c r="I90" s="68">
        <f>I89/K89</f>
        <v>4.3333333333333335E-2</v>
      </c>
      <c r="J90" s="6">
        <f>J89/K89</f>
        <v>0.6</v>
      </c>
      <c r="K90" s="6">
        <f t="shared" si="9"/>
        <v>1</v>
      </c>
      <c r="L90" s="7"/>
    </row>
    <row r="91" spans="1:12" x14ac:dyDescent="0.25">
      <c r="A91" s="293" t="s">
        <v>76</v>
      </c>
      <c r="B91" s="294"/>
      <c r="C91" s="294"/>
      <c r="D91" s="475" t="s">
        <v>346</v>
      </c>
      <c r="E91" s="475"/>
      <c r="F91" s="475"/>
      <c r="G91" s="475"/>
      <c r="H91" s="475"/>
      <c r="I91" s="475"/>
      <c r="J91" s="475"/>
      <c r="K91" s="476"/>
      <c r="L91" s="33">
        <f>30-L89</f>
        <v>6</v>
      </c>
    </row>
    <row r="92" spans="1:12" x14ac:dyDescent="0.25">
      <c r="A92" s="377" t="s">
        <v>331</v>
      </c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9"/>
    </row>
    <row r="93" spans="1:12" x14ac:dyDescent="0.25">
      <c r="A93" s="90">
        <v>8145</v>
      </c>
      <c r="B93" s="91" t="s">
        <v>369</v>
      </c>
      <c r="C93" s="90" t="s">
        <v>33</v>
      </c>
      <c r="D93" s="193">
        <v>35</v>
      </c>
      <c r="E93" s="193" t="s">
        <v>98</v>
      </c>
      <c r="F93" s="193">
        <v>25</v>
      </c>
      <c r="G93" s="194" t="s">
        <v>18</v>
      </c>
      <c r="H93" s="194">
        <v>12</v>
      </c>
      <c r="I93" s="194">
        <v>13</v>
      </c>
      <c r="J93" s="193">
        <v>90</v>
      </c>
      <c r="K93" s="193">
        <f t="shared" ref="K93:K99" si="11">SUM(D93,E93,F93,J93)</f>
        <v>150</v>
      </c>
      <c r="L93" s="195">
        <v>6</v>
      </c>
    </row>
    <row r="94" spans="1:12" x14ac:dyDescent="0.25">
      <c r="A94" s="90">
        <v>8041</v>
      </c>
      <c r="B94" s="91" t="s">
        <v>370</v>
      </c>
      <c r="C94" s="90" t="s">
        <v>371</v>
      </c>
      <c r="D94" s="193">
        <v>30</v>
      </c>
      <c r="E94" s="193">
        <v>10</v>
      </c>
      <c r="F94" s="193">
        <v>20</v>
      </c>
      <c r="G94" s="194" t="s">
        <v>18</v>
      </c>
      <c r="H94" s="194">
        <v>12</v>
      </c>
      <c r="I94" s="194">
        <v>8</v>
      </c>
      <c r="J94" s="193">
        <v>90</v>
      </c>
      <c r="K94" s="193">
        <f t="shared" si="11"/>
        <v>150</v>
      </c>
      <c r="L94" s="195">
        <v>6</v>
      </c>
    </row>
    <row r="95" spans="1:12" x14ac:dyDescent="0.25">
      <c r="A95" s="90">
        <v>8042</v>
      </c>
      <c r="B95" s="91" t="s">
        <v>372</v>
      </c>
      <c r="C95" s="90" t="s">
        <v>42</v>
      </c>
      <c r="D95" s="193">
        <v>20</v>
      </c>
      <c r="E95" s="193" t="s">
        <v>18</v>
      </c>
      <c r="F95" s="193">
        <v>10</v>
      </c>
      <c r="G95" s="194" t="s">
        <v>18</v>
      </c>
      <c r="H95" s="194">
        <v>10</v>
      </c>
      <c r="I95" s="194" t="s">
        <v>18</v>
      </c>
      <c r="J95" s="193">
        <v>45</v>
      </c>
      <c r="K95" s="193">
        <f t="shared" si="11"/>
        <v>75</v>
      </c>
      <c r="L95" s="195">
        <v>3</v>
      </c>
    </row>
    <row r="96" spans="1:12" x14ac:dyDescent="0.25">
      <c r="A96" s="90">
        <v>8043</v>
      </c>
      <c r="B96" s="91" t="s">
        <v>373</v>
      </c>
      <c r="C96" s="90" t="s">
        <v>96</v>
      </c>
      <c r="D96" s="193">
        <v>20</v>
      </c>
      <c r="E96" s="193" t="s">
        <v>18</v>
      </c>
      <c r="F96" s="193">
        <v>10</v>
      </c>
      <c r="G96" s="194" t="s">
        <v>18</v>
      </c>
      <c r="H96" s="194">
        <v>10</v>
      </c>
      <c r="I96" s="194" t="s">
        <v>18</v>
      </c>
      <c r="J96" s="193">
        <v>45</v>
      </c>
      <c r="K96" s="193">
        <f t="shared" si="11"/>
        <v>75</v>
      </c>
      <c r="L96" s="195">
        <v>3</v>
      </c>
    </row>
    <row r="97" spans="1:12" x14ac:dyDescent="0.25">
      <c r="A97" s="90">
        <v>8146</v>
      </c>
      <c r="B97" s="91" t="s">
        <v>374</v>
      </c>
      <c r="C97" s="90" t="s">
        <v>69</v>
      </c>
      <c r="D97" s="193">
        <v>20</v>
      </c>
      <c r="E97" s="193" t="s">
        <v>18</v>
      </c>
      <c r="F97" s="193">
        <v>10</v>
      </c>
      <c r="G97" s="194" t="s">
        <v>18</v>
      </c>
      <c r="H97" s="194">
        <v>10</v>
      </c>
      <c r="I97" s="194" t="s">
        <v>18</v>
      </c>
      <c r="J97" s="193">
        <v>45</v>
      </c>
      <c r="K97" s="193">
        <f t="shared" si="11"/>
        <v>75</v>
      </c>
      <c r="L97" s="195">
        <v>3</v>
      </c>
    </row>
    <row r="98" spans="1:12" ht="15" customHeight="1" x14ac:dyDescent="0.25">
      <c r="A98" s="285" t="s">
        <v>344</v>
      </c>
      <c r="B98" s="286"/>
      <c r="C98" s="287"/>
      <c r="D98" s="5">
        <f t="shared" ref="D98:J98" si="12">SUM(D93:D97)</f>
        <v>125</v>
      </c>
      <c r="E98" s="5">
        <f t="shared" si="12"/>
        <v>10</v>
      </c>
      <c r="F98" s="5">
        <f t="shared" si="12"/>
        <v>75</v>
      </c>
      <c r="G98" s="67">
        <f t="shared" si="12"/>
        <v>0</v>
      </c>
      <c r="H98" s="67">
        <f t="shared" si="12"/>
        <v>54</v>
      </c>
      <c r="I98" s="67">
        <f t="shared" si="12"/>
        <v>21</v>
      </c>
      <c r="J98" s="5">
        <f t="shared" si="12"/>
        <v>315</v>
      </c>
      <c r="K98" s="5">
        <f t="shared" si="11"/>
        <v>525</v>
      </c>
      <c r="L98" s="5">
        <f>SUM(L93:L97)</f>
        <v>21</v>
      </c>
    </row>
    <row r="99" spans="1:12" ht="15" customHeight="1" x14ac:dyDescent="0.25">
      <c r="A99" s="285" t="s">
        <v>345</v>
      </c>
      <c r="B99" s="286"/>
      <c r="C99" s="287"/>
      <c r="D99" s="6">
        <f>D98/K98</f>
        <v>0.23809523809523808</v>
      </c>
      <c r="E99" s="6">
        <f>E98/K98</f>
        <v>1.9047619047619049E-2</v>
      </c>
      <c r="F99" s="6">
        <f>F98/K98</f>
        <v>0.14285714285714285</v>
      </c>
      <c r="G99" s="68">
        <f>G98/K98</f>
        <v>0</v>
      </c>
      <c r="H99" s="68">
        <f>H98/K98</f>
        <v>0.10285714285714286</v>
      </c>
      <c r="I99" s="68">
        <f>I98/K98</f>
        <v>0.04</v>
      </c>
      <c r="J99" s="6">
        <f>J98/K98</f>
        <v>0.6</v>
      </c>
      <c r="K99" s="6">
        <f t="shared" si="11"/>
        <v>1</v>
      </c>
      <c r="L99" s="7"/>
    </row>
    <row r="100" spans="1:12" ht="15" customHeight="1" x14ac:dyDescent="0.25">
      <c r="A100" s="293" t="s">
        <v>76</v>
      </c>
      <c r="B100" s="294"/>
      <c r="C100" s="294"/>
      <c r="D100" s="475" t="s">
        <v>346</v>
      </c>
      <c r="E100" s="475"/>
      <c r="F100" s="475"/>
      <c r="G100" s="475"/>
      <c r="H100" s="475"/>
      <c r="I100" s="475"/>
      <c r="J100" s="475"/>
      <c r="K100" s="476"/>
      <c r="L100" s="33">
        <f>30-L98</f>
        <v>9</v>
      </c>
    </row>
    <row r="101" spans="1:12" s="10" customFormat="1" ht="12.75" x14ac:dyDescent="0.2">
      <c r="A101" s="377" t="s">
        <v>332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9"/>
    </row>
    <row r="102" spans="1:12" s="10" customFormat="1" ht="12.75" x14ac:dyDescent="0.2">
      <c r="A102" s="90">
        <v>8047</v>
      </c>
      <c r="B102" s="91" t="s">
        <v>375</v>
      </c>
      <c r="C102" s="90" t="s">
        <v>178</v>
      </c>
      <c r="D102" s="193">
        <v>30</v>
      </c>
      <c r="E102" s="193" t="s">
        <v>18</v>
      </c>
      <c r="F102" s="193">
        <v>20</v>
      </c>
      <c r="G102" s="194">
        <v>6</v>
      </c>
      <c r="H102" s="194">
        <v>10</v>
      </c>
      <c r="I102" s="194">
        <v>4</v>
      </c>
      <c r="J102" s="193">
        <v>75</v>
      </c>
      <c r="K102" s="193">
        <f t="shared" ref="K102:K107" si="13">SUM(D102,E102,F102,J102)</f>
        <v>125</v>
      </c>
      <c r="L102" s="195">
        <v>5</v>
      </c>
    </row>
    <row r="103" spans="1:12" x14ac:dyDescent="0.25">
      <c r="A103" s="90">
        <v>8045</v>
      </c>
      <c r="B103" s="91" t="s">
        <v>376</v>
      </c>
      <c r="C103" s="90" t="s">
        <v>377</v>
      </c>
      <c r="D103" s="193">
        <v>40</v>
      </c>
      <c r="E103" s="193" t="s">
        <v>18</v>
      </c>
      <c r="F103" s="193">
        <v>20</v>
      </c>
      <c r="G103" s="194">
        <v>6</v>
      </c>
      <c r="H103" s="194">
        <v>10</v>
      </c>
      <c r="I103" s="194">
        <v>4</v>
      </c>
      <c r="J103" s="193">
        <v>90</v>
      </c>
      <c r="K103" s="193">
        <f t="shared" si="13"/>
        <v>150</v>
      </c>
      <c r="L103" s="195">
        <v>6</v>
      </c>
    </row>
    <row r="104" spans="1:12" x14ac:dyDescent="0.25">
      <c r="A104" s="90">
        <v>8046</v>
      </c>
      <c r="B104" s="91" t="s">
        <v>378</v>
      </c>
      <c r="C104" s="90" t="s">
        <v>178</v>
      </c>
      <c r="D104" s="193">
        <v>30</v>
      </c>
      <c r="E104" s="193" t="s">
        <v>18</v>
      </c>
      <c r="F104" s="193">
        <v>20</v>
      </c>
      <c r="G104" s="194" t="s">
        <v>18</v>
      </c>
      <c r="H104" s="194">
        <v>13</v>
      </c>
      <c r="I104" s="194">
        <v>7</v>
      </c>
      <c r="J104" s="193">
        <v>75</v>
      </c>
      <c r="K104" s="193">
        <f t="shared" si="13"/>
        <v>125</v>
      </c>
      <c r="L104" s="195">
        <v>5</v>
      </c>
    </row>
    <row r="105" spans="1:12" x14ac:dyDescent="0.25">
      <c r="A105" s="212">
        <v>8199</v>
      </c>
      <c r="B105" s="213" t="s">
        <v>379</v>
      </c>
      <c r="C105" s="212" t="s">
        <v>380</v>
      </c>
      <c r="D105" s="193">
        <v>25</v>
      </c>
      <c r="E105" s="193">
        <v>5</v>
      </c>
      <c r="F105" s="193">
        <v>20</v>
      </c>
      <c r="G105" s="194">
        <v>5</v>
      </c>
      <c r="H105" s="194" t="s">
        <v>18</v>
      </c>
      <c r="I105" s="194">
        <v>15</v>
      </c>
      <c r="J105" s="193">
        <v>75</v>
      </c>
      <c r="K105" s="193">
        <f t="shared" si="13"/>
        <v>125</v>
      </c>
      <c r="L105" s="195">
        <v>5</v>
      </c>
    </row>
    <row r="106" spans="1:12" ht="15" customHeight="1" x14ac:dyDescent="0.25">
      <c r="A106" s="285" t="s">
        <v>344</v>
      </c>
      <c r="B106" s="286"/>
      <c r="C106" s="287"/>
      <c r="D106" s="5">
        <f t="shared" ref="D106:J106" si="14">SUM(D102:D105)</f>
        <v>125</v>
      </c>
      <c r="E106" s="5">
        <f t="shared" si="14"/>
        <v>5</v>
      </c>
      <c r="F106" s="5">
        <f t="shared" si="14"/>
        <v>80</v>
      </c>
      <c r="G106" s="67">
        <f t="shared" si="14"/>
        <v>17</v>
      </c>
      <c r="H106" s="67">
        <f t="shared" si="14"/>
        <v>33</v>
      </c>
      <c r="I106" s="67">
        <f t="shared" si="14"/>
        <v>30</v>
      </c>
      <c r="J106" s="5">
        <f t="shared" si="14"/>
        <v>315</v>
      </c>
      <c r="K106" s="5">
        <f t="shared" si="13"/>
        <v>525</v>
      </c>
      <c r="L106" s="5">
        <f>SUM(L102:L105)</f>
        <v>21</v>
      </c>
    </row>
    <row r="107" spans="1:12" x14ac:dyDescent="0.25">
      <c r="A107" s="285" t="s">
        <v>345</v>
      </c>
      <c r="B107" s="286"/>
      <c r="C107" s="287"/>
      <c r="D107" s="6">
        <f>D106/K106</f>
        <v>0.23809523809523808</v>
      </c>
      <c r="E107" s="6">
        <f>E106/K106</f>
        <v>9.5238095238095247E-3</v>
      </c>
      <c r="F107" s="6">
        <f>F106/K106</f>
        <v>0.15238095238095239</v>
      </c>
      <c r="G107" s="68">
        <f>G106/K106</f>
        <v>3.2380952380952378E-2</v>
      </c>
      <c r="H107" s="68">
        <f>H106/K106</f>
        <v>6.2857142857142861E-2</v>
      </c>
      <c r="I107" s="68">
        <f>I106/K106</f>
        <v>5.7142857142857141E-2</v>
      </c>
      <c r="J107" s="6">
        <f>J106/K106</f>
        <v>0.6</v>
      </c>
      <c r="K107" s="6">
        <f t="shared" si="13"/>
        <v>1</v>
      </c>
      <c r="L107" s="7"/>
    </row>
    <row r="108" spans="1:12" ht="17.25" customHeight="1" x14ac:dyDescent="0.25">
      <c r="A108" s="293" t="s">
        <v>76</v>
      </c>
      <c r="B108" s="294"/>
      <c r="C108" s="294"/>
      <c r="D108" s="475" t="s">
        <v>346</v>
      </c>
      <c r="E108" s="475"/>
      <c r="F108" s="475"/>
      <c r="G108" s="475"/>
      <c r="H108" s="475"/>
      <c r="I108" s="475"/>
      <c r="J108" s="475"/>
      <c r="K108" s="476"/>
      <c r="L108" s="33">
        <f>30-L106</f>
        <v>9</v>
      </c>
    </row>
    <row r="109" spans="1:12" ht="32.25" customHeight="1" x14ac:dyDescent="0.25">
      <c r="A109" s="405" t="s">
        <v>381</v>
      </c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</row>
    <row r="110" spans="1:12" x14ac:dyDescent="0.25">
      <c r="A110" s="306"/>
      <c r="B110" s="307"/>
      <c r="C110" s="307"/>
      <c r="D110" s="307"/>
      <c r="E110" s="307"/>
      <c r="F110" s="307"/>
      <c r="G110" s="307"/>
      <c r="H110" s="307"/>
      <c r="I110" s="307"/>
      <c r="J110" s="307"/>
      <c r="K110" s="307"/>
      <c r="L110" s="308"/>
    </row>
    <row r="111" spans="1:12" x14ac:dyDescent="0.25">
      <c r="A111" s="51"/>
      <c r="B111" s="51"/>
      <c r="C111" s="51"/>
      <c r="D111" s="51"/>
      <c r="E111" s="51"/>
      <c r="F111" s="51"/>
      <c r="G111" s="85"/>
      <c r="H111" s="85"/>
      <c r="I111" s="85"/>
      <c r="J111" s="51"/>
      <c r="K111" s="51"/>
      <c r="L111" s="51"/>
    </row>
    <row r="112" spans="1:12" ht="15" customHeight="1" x14ac:dyDescent="0.25">
      <c r="A112" s="51"/>
      <c r="B112" s="51"/>
      <c r="C112" s="51"/>
      <c r="D112" s="51"/>
      <c r="E112" s="51"/>
      <c r="F112" s="51"/>
      <c r="G112" s="85"/>
      <c r="H112" s="85"/>
      <c r="I112" s="85"/>
      <c r="J112" s="51"/>
      <c r="K112" s="51"/>
      <c r="L112" s="51"/>
    </row>
    <row r="113" spans="1:12" ht="15" customHeight="1" x14ac:dyDescent="0.25">
      <c r="A113" s="51"/>
      <c r="B113" s="51"/>
      <c r="C113" s="51"/>
      <c r="D113" s="51"/>
      <c r="E113" s="51"/>
      <c r="F113" s="51"/>
      <c r="G113" s="85"/>
      <c r="H113" s="85"/>
      <c r="I113" s="85"/>
      <c r="J113" s="51"/>
      <c r="K113" s="51"/>
      <c r="L113" s="51"/>
    </row>
    <row r="114" spans="1:12" ht="15" customHeight="1" x14ac:dyDescent="0.25">
      <c r="A114" s="51"/>
      <c r="B114" s="51"/>
      <c r="C114" s="51"/>
      <c r="D114" s="51"/>
      <c r="E114" s="51"/>
      <c r="F114" s="51"/>
      <c r="G114" s="85"/>
      <c r="H114" s="85"/>
      <c r="I114" s="85"/>
      <c r="J114" s="51"/>
      <c r="K114" s="51"/>
      <c r="L114" s="51"/>
    </row>
    <row r="115" spans="1:12" s="10" customFormat="1" ht="12.75" x14ac:dyDescent="0.2">
      <c r="A115" s="51"/>
      <c r="B115" s="51"/>
      <c r="C115" s="51"/>
      <c r="D115" s="51"/>
      <c r="E115" s="51"/>
      <c r="F115" s="51"/>
      <c r="G115" s="85"/>
      <c r="H115" s="85"/>
      <c r="I115" s="85"/>
      <c r="J115" s="51"/>
      <c r="K115" s="51"/>
      <c r="L115" s="51"/>
    </row>
    <row r="116" spans="1:12" s="10" customFormat="1" ht="12.75" x14ac:dyDescent="0.2">
      <c r="A116" s="51"/>
      <c r="B116" s="51"/>
      <c r="C116" s="51"/>
      <c r="D116" s="51"/>
      <c r="E116" s="51"/>
      <c r="F116" s="51"/>
      <c r="G116" s="85"/>
      <c r="H116" s="85"/>
      <c r="I116" s="85"/>
      <c r="J116" s="51"/>
      <c r="K116" s="51"/>
      <c r="L116" s="51"/>
    </row>
    <row r="117" spans="1:12" x14ac:dyDescent="0.25">
      <c r="A117" s="51"/>
      <c r="B117" s="51"/>
      <c r="C117" s="51"/>
      <c r="D117" s="51"/>
      <c r="E117" s="51"/>
      <c r="F117" s="51"/>
      <c r="G117" s="85"/>
      <c r="H117" s="85"/>
      <c r="I117" s="85"/>
      <c r="J117" s="51"/>
      <c r="K117" s="51"/>
      <c r="L117" s="51"/>
    </row>
    <row r="118" spans="1:12" x14ac:dyDescent="0.25">
      <c r="A118" s="51"/>
      <c r="B118" s="51"/>
      <c r="C118" s="51"/>
      <c r="D118" s="51"/>
      <c r="E118" s="51"/>
      <c r="F118" s="51"/>
      <c r="G118" s="85"/>
      <c r="H118" s="85"/>
      <c r="I118" s="85"/>
      <c r="J118" s="51"/>
      <c r="K118" s="51"/>
      <c r="L118" s="51"/>
    </row>
    <row r="119" spans="1:12" x14ac:dyDescent="0.25">
      <c r="A119" s="51"/>
      <c r="B119" s="51"/>
      <c r="C119" s="51"/>
      <c r="D119" s="51"/>
      <c r="E119" s="51"/>
      <c r="F119" s="51"/>
      <c r="G119" s="85"/>
      <c r="H119" s="85"/>
      <c r="I119" s="85"/>
      <c r="J119" s="51"/>
      <c r="K119" s="51"/>
      <c r="L119" s="51"/>
    </row>
    <row r="120" spans="1:12" x14ac:dyDescent="0.25">
      <c r="A120" s="51"/>
      <c r="B120" s="51"/>
      <c r="C120" s="51"/>
      <c r="D120" s="51"/>
      <c r="E120" s="51"/>
      <c r="F120" s="51"/>
      <c r="G120" s="85"/>
      <c r="H120" s="85"/>
      <c r="I120" s="85"/>
      <c r="J120" s="51"/>
      <c r="K120" s="51"/>
      <c r="L120" s="51"/>
    </row>
    <row r="121" spans="1:12" ht="15" customHeight="1" x14ac:dyDescent="0.25">
      <c r="A121" s="51"/>
      <c r="B121" s="51"/>
      <c r="C121" s="51"/>
      <c r="D121" s="51"/>
      <c r="E121" s="51"/>
      <c r="F121" s="51"/>
      <c r="G121" s="85"/>
      <c r="H121" s="85"/>
      <c r="I121" s="85"/>
      <c r="J121" s="51"/>
      <c r="K121" s="51"/>
      <c r="L121" s="51"/>
    </row>
    <row r="122" spans="1:12" x14ac:dyDescent="0.25">
      <c r="A122" s="51"/>
      <c r="B122" s="51"/>
      <c r="C122" s="51"/>
      <c r="D122" s="51"/>
      <c r="E122" s="51"/>
      <c r="F122" s="51"/>
      <c r="G122" s="85"/>
      <c r="H122" s="85"/>
      <c r="I122" s="85"/>
      <c r="J122" s="51"/>
      <c r="K122" s="51"/>
      <c r="L122" s="51"/>
    </row>
    <row r="123" spans="1:12" x14ac:dyDescent="0.25">
      <c r="A123" s="51"/>
      <c r="B123" s="51"/>
      <c r="C123" s="51"/>
      <c r="D123" s="51"/>
      <c r="E123" s="51"/>
      <c r="F123" s="51"/>
      <c r="G123" s="85"/>
      <c r="H123" s="85"/>
      <c r="I123" s="85"/>
      <c r="J123" s="51"/>
      <c r="K123" s="51"/>
      <c r="L123" s="51"/>
    </row>
    <row r="124" spans="1:12" x14ac:dyDescent="0.25">
      <c r="A124" s="51"/>
      <c r="B124" s="51"/>
      <c r="C124" s="51"/>
      <c r="D124" s="51"/>
      <c r="E124" s="51"/>
      <c r="F124" s="51"/>
      <c r="G124" s="85"/>
      <c r="H124" s="85"/>
      <c r="I124" s="85"/>
      <c r="J124" s="51"/>
      <c r="K124" s="51"/>
      <c r="L124" s="51"/>
    </row>
    <row r="125" spans="1:12" x14ac:dyDescent="0.25">
      <c r="A125" s="51"/>
      <c r="B125" s="51"/>
      <c r="C125" s="51"/>
      <c r="D125" s="51"/>
      <c r="E125" s="51"/>
      <c r="F125" s="51"/>
      <c r="G125" s="85"/>
      <c r="H125" s="85"/>
      <c r="I125" s="85"/>
      <c r="J125" s="51"/>
      <c r="K125" s="51"/>
      <c r="L125" s="51"/>
    </row>
    <row r="126" spans="1:12" ht="15" customHeight="1" x14ac:dyDescent="0.25">
      <c r="A126" s="51"/>
      <c r="B126" s="51"/>
      <c r="C126" s="51"/>
      <c r="D126" s="51"/>
      <c r="E126" s="51"/>
      <c r="F126" s="51"/>
      <c r="G126" s="85"/>
      <c r="H126" s="85"/>
      <c r="I126" s="85"/>
      <c r="J126" s="51"/>
      <c r="K126" s="51"/>
      <c r="L126" s="51"/>
    </row>
    <row r="127" spans="1:12" ht="15" customHeight="1" x14ac:dyDescent="0.25">
      <c r="A127" s="51"/>
      <c r="B127" s="51"/>
      <c r="C127" s="51"/>
      <c r="D127" s="51"/>
      <c r="E127" s="51"/>
      <c r="F127" s="51"/>
      <c r="G127" s="85"/>
      <c r="H127" s="85"/>
      <c r="I127" s="85"/>
      <c r="J127" s="51"/>
      <c r="K127" s="51"/>
      <c r="L127" s="51"/>
    </row>
    <row r="128" spans="1:12" ht="15" customHeight="1" x14ac:dyDescent="0.25">
      <c r="A128" s="51"/>
      <c r="B128" s="51"/>
      <c r="C128" s="51"/>
      <c r="D128" s="51"/>
      <c r="E128" s="51"/>
      <c r="F128" s="51"/>
      <c r="G128" s="85"/>
      <c r="H128" s="85"/>
      <c r="I128" s="85"/>
      <c r="J128" s="51"/>
      <c r="K128" s="51"/>
      <c r="L128" s="51"/>
    </row>
    <row r="129" spans="1:12" s="10" customFormat="1" ht="12.75" x14ac:dyDescent="0.2">
      <c r="A129" s="51"/>
      <c r="B129" s="51"/>
      <c r="C129" s="51"/>
      <c r="D129" s="51"/>
      <c r="E129" s="51"/>
      <c r="F129" s="51"/>
      <c r="G129" s="85"/>
      <c r="H129" s="85"/>
      <c r="I129" s="85"/>
      <c r="J129" s="51"/>
      <c r="K129" s="51"/>
      <c r="L129" s="51"/>
    </row>
    <row r="130" spans="1:12" s="10" customFormat="1" ht="12.75" x14ac:dyDescent="0.2">
      <c r="A130" s="51"/>
      <c r="B130" s="51"/>
      <c r="C130" s="51"/>
      <c r="D130" s="51"/>
      <c r="E130" s="51"/>
      <c r="F130" s="51"/>
      <c r="G130" s="85"/>
      <c r="H130" s="85"/>
      <c r="I130" s="85"/>
      <c r="J130" s="51"/>
      <c r="K130" s="51"/>
      <c r="L130" s="51"/>
    </row>
    <row r="131" spans="1:12" x14ac:dyDescent="0.25">
      <c r="A131" s="51"/>
      <c r="B131" s="51"/>
      <c r="C131" s="51"/>
      <c r="D131" s="51"/>
      <c r="E131" s="51"/>
      <c r="F131" s="51"/>
      <c r="G131" s="85"/>
      <c r="H131" s="85"/>
      <c r="I131" s="85"/>
      <c r="J131" s="51"/>
      <c r="K131" s="51"/>
      <c r="L131" s="51"/>
    </row>
    <row r="132" spans="1:12" ht="25.5" customHeight="1" x14ac:dyDescent="0.25">
      <c r="A132" s="51"/>
      <c r="B132" s="51"/>
      <c r="C132" s="51"/>
      <c r="D132" s="51"/>
      <c r="E132" s="51"/>
      <c r="F132" s="51"/>
      <c r="G132" s="85"/>
      <c r="H132" s="85"/>
      <c r="I132" s="85"/>
      <c r="J132" s="51"/>
      <c r="K132" s="51"/>
      <c r="L132" s="51"/>
    </row>
    <row r="133" spans="1:12" s="10" customFormat="1" ht="24" customHeight="1" x14ac:dyDescent="0.2">
      <c r="A133" s="51"/>
      <c r="B133" s="51"/>
      <c r="C133" s="51"/>
      <c r="D133" s="51"/>
      <c r="E133" s="51"/>
      <c r="F133" s="51"/>
      <c r="G133" s="85"/>
      <c r="H133" s="85"/>
      <c r="I133" s="85"/>
      <c r="J133" s="51"/>
      <c r="K133" s="51"/>
      <c r="L133" s="51"/>
    </row>
    <row r="134" spans="1:12" x14ac:dyDescent="0.25">
      <c r="A134" s="406"/>
      <c r="B134" s="406"/>
      <c r="C134" s="406"/>
      <c r="D134" s="406"/>
      <c r="E134" s="406"/>
      <c r="F134" s="406"/>
      <c r="G134" s="406"/>
      <c r="H134" s="406"/>
      <c r="I134" s="406"/>
      <c r="J134" s="406"/>
      <c r="K134" s="406"/>
      <c r="L134" s="406"/>
    </row>
    <row r="135" spans="1:12" ht="15" customHeight="1" x14ac:dyDescent="0.25">
      <c r="A135" s="278" t="s">
        <v>47</v>
      </c>
      <c r="B135" s="279"/>
      <c r="C135" s="279"/>
      <c r="D135" s="279"/>
      <c r="E135" s="279"/>
      <c r="F135" s="279"/>
      <c r="G135" s="279"/>
      <c r="H135" s="279"/>
      <c r="I135" s="279"/>
      <c r="J135" s="279"/>
      <c r="K135" s="279"/>
      <c r="L135" s="280"/>
    </row>
    <row r="136" spans="1:12" s="51" customFormat="1" ht="12.75" customHeight="1" x14ac:dyDescent="0.2">
      <c r="A136" s="281" t="s">
        <v>3</v>
      </c>
      <c r="B136" s="283" t="s">
        <v>4</v>
      </c>
      <c r="C136" s="283" t="s">
        <v>5</v>
      </c>
      <c r="D136" s="284" t="s">
        <v>6</v>
      </c>
      <c r="E136" s="284"/>
      <c r="F136" s="284"/>
      <c r="G136" s="284"/>
      <c r="H136" s="284"/>
      <c r="I136" s="284"/>
      <c r="J136" s="284" t="s">
        <v>7</v>
      </c>
      <c r="K136" s="284" t="s">
        <v>8</v>
      </c>
      <c r="L136" s="284" t="s">
        <v>9</v>
      </c>
    </row>
    <row r="137" spans="1:12" s="51" customFormat="1" ht="18.75" customHeight="1" x14ac:dyDescent="0.2">
      <c r="A137" s="282"/>
      <c r="B137" s="283"/>
      <c r="C137" s="283"/>
      <c r="D137" s="52" t="s">
        <v>10</v>
      </c>
      <c r="E137" s="52" t="s">
        <v>11</v>
      </c>
      <c r="F137" s="52" t="s">
        <v>12</v>
      </c>
      <c r="G137" s="65" t="s">
        <v>13</v>
      </c>
      <c r="H137" s="65" t="s">
        <v>14</v>
      </c>
      <c r="I137" s="65" t="s">
        <v>15</v>
      </c>
      <c r="J137" s="284"/>
      <c r="K137" s="284"/>
      <c r="L137" s="284"/>
    </row>
    <row r="138" spans="1:12" s="51" customFormat="1" ht="12.75" x14ac:dyDescent="0.2">
      <c r="A138" s="3">
        <v>8148</v>
      </c>
      <c r="B138" s="2" t="s">
        <v>382</v>
      </c>
      <c r="C138" s="3" t="s">
        <v>286</v>
      </c>
      <c r="D138" s="32" t="s">
        <v>18</v>
      </c>
      <c r="E138" s="32">
        <v>2</v>
      </c>
      <c r="F138" s="32" t="s">
        <v>18</v>
      </c>
      <c r="G138" s="78" t="s">
        <v>18</v>
      </c>
      <c r="H138" s="78" t="s">
        <v>18</v>
      </c>
      <c r="I138" s="78" t="s">
        <v>18</v>
      </c>
      <c r="J138" s="32">
        <v>148</v>
      </c>
      <c r="K138" s="32">
        <f>SUM(D138,E138,F138,J138)</f>
        <v>150</v>
      </c>
      <c r="L138" s="31">
        <v>6</v>
      </c>
    </row>
    <row r="139" spans="1:12" s="51" customFormat="1" ht="12.75" customHeight="1" x14ac:dyDescent="0.2">
      <c r="A139" s="285" t="s">
        <v>29</v>
      </c>
      <c r="B139" s="286"/>
      <c r="C139" s="287"/>
      <c r="D139" s="5">
        <f t="shared" ref="D139:J139" si="15">SUM(D138)</f>
        <v>0</v>
      </c>
      <c r="E139" s="5">
        <f t="shared" si="15"/>
        <v>2</v>
      </c>
      <c r="F139" s="5">
        <f t="shared" si="15"/>
        <v>0</v>
      </c>
      <c r="G139" s="67">
        <f t="shared" si="15"/>
        <v>0</v>
      </c>
      <c r="H139" s="67">
        <f t="shared" si="15"/>
        <v>0</v>
      </c>
      <c r="I139" s="67">
        <f t="shared" si="15"/>
        <v>0</v>
      </c>
      <c r="J139" s="5">
        <f t="shared" si="15"/>
        <v>148</v>
      </c>
      <c r="K139" s="5">
        <f>SUM(D139,E139,F139,J139)</f>
        <v>150</v>
      </c>
      <c r="L139" s="5">
        <f>SUM(L138)</f>
        <v>6</v>
      </c>
    </row>
    <row r="140" spans="1:12" s="63" customFormat="1" ht="12.75" customHeight="1" x14ac:dyDescent="0.2">
      <c r="A140" s="285" t="s">
        <v>30</v>
      </c>
      <c r="B140" s="286"/>
      <c r="C140" s="287"/>
      <c r="D140" s="6">
        <f>D139/K139</f>
        <v>0</v>
      </c>
      <c r="E140" s="6">
        <f>E139/K139</f>
        <v>1.3333333333333334E-2</v>
      </c>
      <c r="F140" s="6">
        <f>F139/K139</f>
        <v>0</v>
      </c>
      <c r="G140" s="68">
        <f>G139/K139</f>
        <v>0</v>
      </c>
      <c r="H140" s="68">
        <f>H139/K139</f>
        <v>0</v>
      </c>
      <c r="I140" s="68">
        <f>I139/K139</f>
        <v>0</v>
      </c>
      <c r="J140" s="6">
        <f>J139/K139</f>
        <v>0.98666666666666669</v>
      </c>
      <c r="K140" s="6">
        <f>SUM(D140,E140,F140,J140)</f>
        <v>1</v>
      </c>
      <c r="L140" s="7"/>
    </row>
    <row r="141" spans="1:12" s="63" customFormat="1" ht="15" customHeight="1" x14ac:dyDescent="0.2">
      <c r="A141" s="293" t="s">
        <v>76</v>
      </c>
      <c r="B141" s="294"/>
      <c r="C141" s="294"/>
      <c r="D141" s="295" t="s">
        <v>77</v>
      </c>
      <c r="E141" s="295"/>
      <c r="F141" s="295"/>
      <c r="G141" s="295"/>
      <c r="H141" s="295"/>
      <c r="I141" s="295"/>
      <c r="J141" s="295"/>
      <c r="K141" s="296"/>
      <c r="L141" s="8">
        <f>30-L139</f>
        <v>24</v>
      </c>
    </row>
    <row r="142" spans="1:12" x14ac:dyDescent="0.25">
      <c r="A142" s="212">
        <v>8009</v>
      </c>
      <c r="B142" s="213" t="s">
        <v>383</v>
      </c>
      <c r="C142" s="212" t="s">
        <v>20</v>
      </c>
      <c r="D142" s="193">
        <v>25</v>
      </c>
      <c r="E142" s="193" t="s">
        <v>18</v>
      </c>
      <c r="F142" s="193">
        <v>15</v>
      </c>
      <c r="G142" s="194" t="s">
        <v>18</v>
      </c>
      <c r="H142" s="194">
        <v>15</v>
      </c>
      <c r="I142" s="194" t="s">
        <v>18</v>
      </c>
      <c r="J142" s="193">
        <v>60</v>
      </c>
      <c r="K142" s="193">
        <f>SUM(D142,E142,F142,J142)</f>
        <v>100</v>
      </c>
      <c r="L142" s="195">
        <v>4</v>
      </c>
    </row>
    <row r="143" spans="1:12" x14ac:dyDescent="0.25">
      <c r="A143" s="212">
        <v>8005</v>
      </c>
      <c r="B143" s="213" t="s">
        <v>384</v>
      </c>
      <c r="C143" s="212" t="s">
        <v>49</v>
      </c>
      <c r="D143" s="193">
        <v>25</v>
      </c>
      <c r="E143" s="193" t="s">
        <v>18</v>
      </c>
      <c r="F143" s="193">
        <v>15</v>
      </c>
      <c r="G143" s="194" t="s">
        <v>18</v>
      </c>
      <c r="H143" s="194">
        <v>15</v>
      </c>
      <c r="I143" s="194" t="s">
        <v>18</v>
      </c>
      <c r="J143" s="193">
        <v>60</v>
      </c>
      <c r="K143" s="193">
        <f>SUM(D143,E143,F143,J143)</f>
        <v>100</v>
      </c>
      <c r="L143" s="195">
        <v>4</v>
      </c>
    </row>
    <row r="144" spans="1:12" x14ac:dyDescent="0.25">
      <c r="A144" s="212">
        <v>8206</v>
      </c>
      <c r="B144" s="213" t="s">
        <v>385</v>
      </c>
      <c r="C144" s="212" t="s">
        <v>273</v>
      </c>
      <c r="D144" s="193">
        <v>22</v>
      </c>
      <c r="E144" s="193">
        <v>4</v>
      </c>
      <c r="F144" s="193">
        <v>14</v>
      </c>
      <c r="G144" s="194"/>
      <c r="H144" s="194">
        <v>7</v>
      </c>
      <c r="I144" s="194">
        <v>7</v>
      </c>
      <c r="J144" s="193">
        <v>60</v>
      </c>
      <c r="K144" s="193">
        <f>SUM(D144,E144,F144,J144)</f>
        <v>100</v>
      </c>
      <c r="L144" s="195">
        <v>4</v>
      </c>
    </row>
    <row r="145" spans="1:12" x14ac:dyDescent="0.25">
      <c r="A145" s="212">
        <v>8198</v>
      </c>
      <c r="B145" s="213" t="s">
        <v>386</v>
      </c>
      <c r="C145" s="212" t="s">
        <v>131</v>
      </c>
      <c r="D145" s="193">
        <v>20</v>
      </c>
      <c r="E145" s="193" t="s">
        <v>98</v>
      </c>
      <c r="F145" s="193">
        <v>20</v>
      </c>
      <c r="G145" s="194" t="s">
        <v>98</v>
      </c>
      <c r="H145" s="194">
        <v>20</v>
      </c>
      <c r="I145" s="194" t="s">
        <v>98</v>
      </c>
      <c r="J145" s="193">
        <v>60</v>
      </c>
      <c r="K145" s="193">
        <v>100</v>
      </c>
      <c r="L145" s="195">
        <v>4</v>
      </c>
    </row>
    <row r="146" spans="1:12" s="10" customFormat="1" ht="12.75" x14ac:dyDescent="0.2">
      <c r="A146" s="220">
        <v>8048</v>
      </c>
      <c r="B146" s="221" t="s">
        <v>387</v>
      </c>
      <c r="C146" s="220" t="s">
        <v>163</v>
      </c>
      <c r="D146" s="222">
        <v>22</v>
      </c>
      <c r="E146" s="222">
        <v>3</v>
      </c>
      <c r="F146" s="222">
        <v>15</v>
      </c>
      <c r="G146" s="223" t="s">
        <v>18</v>
      </c>
      <c r="H146" s="223">
        <v>9</v>
      </c>
      <c r="I146" s="223">
        <v>6</v>
      </c>
      <c r="J146" s="222">
        <v>60</v>
      </c>
      <c r="K146" s="222">
        <f t="shared" ref="K146:K154" si="16">SUM(D146,E146,F146,J146)</f>
        <v>100</v>
      </c>
      <c r="L146" s="224">
        <v>4</v>
      </c>
    </row>
    <row r="147" spans="1:12" s="10" customFormat="1" ht="12.75" x14ac:dyDescent="0.2">
      <c r="A147" s="212">
        <v>8049</v>
      </c>
      <c r="B147" s="213" t="s">
        <v>388</v>
      </c>
      <c r="C147" s="212" t="s">
        <v>81</v>
      </c>
      <c r="D147" s="193">
        <v>20</v>
      </c>
      <c r="E147" s="193" t="s">
        <v>18</v>
      </c>
      <c r="F147" s="193">
        <v>20</v>
      </c>
      <c r="G147" s="194">
        <v>8</v>
      </c>
      <c r="H147" s="194">
        <v>12</v>
      </c>
      <c r="I147" s="194" t="s">
        <v>18</v>
      </c>
      <c r="J147" s="193">
        <v>60</v>
      </c>
      <c r="K147" s="193">
        <f t="shared" si="16"/>
        <v>100</v>
      </c>
      <c r="L147" s="195">
        <v>4</v>
      </c>
    </row>
    <row r="148" spans="1:12" ht="26.25" x14ac:dyDescent="0.25">
      <c r="A148" s="212">
        <v>8051</v>
      </c>
      <c r="B148" s="213" t="s">
        <v>389</v>
      </c>
      <c r="C148" s="212" t="s">
        <v>57</v>
      </c>
      <c r="D148" s="193">
        <v>25</v>
      </c>
      <c r="E148" s="193" t="s">
        <v>98</v>
      </c>
      <c r="F148" s="193">
        <v>15</v>
      </c>
      <c r="G148" s="194" t="s">
        <v>18</v>
      </c>
      <c r="H148" s="194">
        <v>7</v>
      </c>
      <c r="I148" s="194">
        <v>8</v>
      </c>
      <c r="J148" s="193">
        <v>60</v>
      </c>
      <c r="K148" s="193">
        <f t="shared" si="16"/>
        <v>100</v>
      </c>
      <c r="L148" s="195">
        <v>4</v>
      </c>
    </row>
    <row r="149" spans="1:12" x14ac:dyDescent="0.25">
      <c r="A149" s="212">
        <v>8055</v>
      </c>
      <c r="B149" s="213" t="s">
        <v>390</v>
      </c>
      <c r="C149" s="212" t="s">
        <v>42</v>
      </c>
      <c r="D149" s="193">
        <v>22</v>
      </c>
      <c r="E149" s="193">
        <v>3</v>
      </c>
      <c r="F149" s="193">
        <v>15</v>
      </c>
      <c r="G149" s="194" t="s">
        <v>18</v>
      </c>
      <c r="H149" s="194" t="s">
        <v>18</v>
      </c>
      <c r="I149" s="194">
        <v>15</v>
      </c>
      <c r="J149" s="193">
        <v>60</v>
      </c>
      <c r="K149" s="193">
        <f t="shared" si="16"/>
        <v>100</v>
      </c>
      <c r="L149" s="195">
        <v>4</v>
      </c>
    </row>
    <row r="150" spans="1:12" x14ac:dyDescent="0.25">
      <c r="A150" s="212">
        <v>8150</v>
      </c>
      <c r="B150" s="213" t="s">
        <v>391</v>
      </c>
      <c r="C150" s="212" t="s">
        <v>155</v>
      </c>
      <c r="D150" s="193">
        <v>20</v>
      </c>
      <c r="E150" s="193">
        <v>5</v>
      </c>
      <c r="F150" s="193">
        <v>15</v>
      </c>
      <c r="G150" s="194" t="s">
        <v>18</v>
      </c>
      <c r="H150" s="194">
        <v>15</v>
      </c>
      <c r="I150" s="194" t="s">
        <v>18</v>
      </c>
      <c r="J150" s="193">
        <v>60</v>
      </c>
      <c r="K150" s="193">
        <f t="shared" si="16"/>
        <v>100</v>
      </c>
      <c r="L150" s="195">
        <v>4</v>
      </c>
    </row>
    <row r="151" spans="1:12" ht="26.25" x14ac:dyDescent="0.25">
      <c r="A151" s="212">
        <v>8208</v>
      </c>
      <c r="B151" s="213" t="s">
        <v>392</v>
      </c>
      <c r="C151" s="212" t="s">
        <v>151</v>
      </c>
      <c r="D151" s="193">
        <v>22</v>
      </c>
      <c r="E151" s="193">
        <v>3</v>
      </c>
      <c r="F151" s="193">
        <v>15</v>
      </c>
      <c r="G151" s="194" t="s">
        <v>98</v>
      </c>
      <c r="H151" s="194">
        <v>15</v>
      </c>
      <c r="I151" s="194" t="s">
        <v>98</v>
      </c>
      <c r="J151" s="193">
        <v>60</v>
      </c>
      <c r="K151" s="193">
        <f t="shared" si="16"/>
        <v>100</v>
      </c>
      <c r="L151" s="195">
        <v>4</v>
      </c>
    </row>
    <row r="152" spans="1:12" x14ac:dyDescent="0.25">
      <c r="A152" s="212">
        <v>8065</v>
      </c>
      <c r="B152" s="213" t="s">
        <v>393</v>
      </c>
      <c r="C152" s="212" t="s">
        <v>187</v>
      </c>
      <c r="D152" s="193">
        <v>22</v>
      </c>
      <c r="E152" s="193">
        <v>3</v>
      </c>
      <c r="F152" s="193">
        <v>15</v>
      </c>
      <c r="G152" s="194" t="s">
        <v>18</v>
      </c>
      <c r="H152" s="194">
        <v>7</v>
      </c>
      <c r="I152" s="194">
        <v>8</v>
      </c>
      <c r="J152" s="193">
        <v>60</v>
      </c>
      <c r="K152" s="193">
        <f t="shared" si="16"/>
        <v>100</v>
      </c>
      <c r="L152" s="195">
        <v>4</v>
      </c>
    </row>
    <row r="153" spans="1:12" x14ac:dyDescent="0.25">
      <c r="A153" s="90">
        <v>8030</v>
      </c>
      <c r="B153" s="91" t="s">
        <v>394</v>
      </c>
      <c r="C153" s="90" t="s">
        <v>42</v>
      </c>
      <c r="D153" s="92">
        <v>22</v>
      </c>
      <c r="E153" s="92">
        <v>3</v>
      </c>
      <c r="F153" s="92">
        <v>15</v>
      </c>
      <c r="G153" s="93" t="s">
        <v>18</v>
      </c>
      <c r="H153" s="93">
        <v>10</v>
      </c>
      <c r="I153" s="93">
        <v>5</v>
      </c>
      <c r="J153" s="92">
        <v>60</v>
      </c>
      <c r="K153" s="92">
        <f t="shared" si="16"/>
        <v>100</v>
      </c>
      <c r="L153" s="225">
        <v>4</v>
      </c>
    </row>
    <row r="154" spans="1:12" x14ac:dyDescent="0.25">
      <c r="A154" s="90">
        <v>8209</v>
      </c>
      <c r="B154" s="91" t="s">
        <v>395</v>
      </c>
      <c r="C154" s="90" t="s">
        <v>187</v>
      </c>
      <c r="D154" s="92">
        <v>20</v>
      </c>
      <c r="E154" s="92">
        <v>5</v>
      </c>
      <c r="F154" s="92">
        <v>15</v>
      </c>
      <c r="G154" s="93" t="s">
        <v>18</v>
      </c>
      <c r="H154" s="93">
        <v>7</v>
      </c>
      <c r="I154" s="93">
        <v>8</v>
      </c>
      <c r="J154" s="92">
        <v>60</v>
      </c>
      <c r="K154" s="92">
        <f t="shared" si="16"/>
        <v>100</v>
      </c>
      <c r="L154" s="225">
        <v>4</v>
      </c>
    </row>
    <row r="155" spans="1:12" x14ac:dyDescent="0.25">
      <c r="A155" s="90">
        <v>8210</v>
      </c>
      <c r="B155" s="91" t="s">
        <v>396</v>
      </c>
      <c r="C155" s="90" t="s">
        <v>83</v>
      </c>
      <c r="D155" s="92">
        <v>20</v>
      </c>
      <c r="E155" s="92">
        <v>5</v>
      </c>
      <c r="F155" s="92">
        <v>15</v>
      </c>
      <c r="G155" s="93"/>
      <c r="H155" s="93"/>
      <c r="I155" s="93"/>
      <c r="J155" s="92">
        <v>60</v>
      </c>
      <c r="K155" s="92">
        <v>100</v>
      </c>
      <c r="L155" s="225">
        <v>4</v>
      </c>
    </row>
    <row r="156" spans="1:12" x14ac:dyDescent="0.25">
      <c r="A156" s="90">
        <v>8050</v>
      </c>
      <c r="B156" s="91" t="s">
        <v>397</v>
      </c>
      <c r="C156" s="90" t="s">
        <v>135</v>
      </c>
      <c r="D156" s="92">
        <v>25</v>
      </c>
      <c r="E156" s="92" t="s">
        <v>18</v>
      </c>
      <c r="F156" s="92">
        <v>15</v>
      </c>
      <c r="G156" s="93" t="s">
        <v>18</v>
      </c>
      <c r="H156" s="93">
        <v>7</v>
      </c>
      <c r="I156" s="93">
        <v>8</v>
      </c>
      <c r="J156" s="92">
        <v>60</v>
      </c>
      <c r="K156" s="92">
        <f>SUM(D156,E156,F156,J156)</f>
        <v>100</v>
      </c>
      <c r="L156" s="225">
        <v>4</v>
      </c>
    </row>
    <row r="157" spans="1:12" ht="15" customHeight="1" x14ac:dyDescent="0.25">
      <c r="A157" s="90">
        <v>8124</v>
      </c>
      <c r="B157" s="213" t="s">
        <v>398</v>
      </c>
      <c r="C157" s="212" t="s">
        <v>399</v>
      </c>
      <c r="D157" s="193">
        <v>20</v>
      </c>
      <c r="E157" s="193">
        <v>5</v>
      </c>
      <c r="F157" s="193">
        <v>15</v>
      </c>
      <c r="G157" s="194">
        <v>15</v>
      </c>
      <c r="H157" s="194" t="s">
        <v>18</v>
      </c>
      <c r="I157" s="194" t="s">
        <v>18</v>
      </c>
      <c r="J157" s="193">
        <f>L157*25-D157-E157-F157</f>
        <v>60</v>
      </c>
      <c r="K157" s="193">
        <f>SUM(D157,E157,F157,J157)</f>
        <v>100</v>
      </c>
      <c r="L157" s="195">
        <v>4</v>
      </c>
    </row>
    <row r="158" spans="1:12" ht="15" customHeight="1" x14ac:dyDescent="0.25">
      <c r="A158" s="393" t="s">
        <v>88</v>
      </c>
      <c r="B158" s="394"/>
      <c r="C158" s="394"/>
      <c r="D158" s="394"/>
      <c r="E158" s="394"/>
      <c r="F158" s="394"/>
      <c r="G158" s="394"/>
      <c r="H158" s="394"/>
      <c r="I158" s="394"/>
      <c r="J158" s="394"/>
      <c r="K158" s="395"/>
      <c r="L158" s="15">
        <v>30</v>
      </c>
    </row>
    <row r="159" spans="1:12" ht="24.75" customHeight="1" x14ac:dyDescent="0.25">
      <c r="A159" s="477" t="s">
        <v>400</v>
      </c>
      <c r="B159" s="478"/>
      <c r="C159" s="478"/>
      <c r="D159" s="478"/>
      <c r="E159" s="478"/>
      <c r="F159" s="478"/>
      <c r="G159" s="478"/>
      <c r="H159" s="478"/>
      <c r="I159" s="478"/>
      <c r="J159" s="478"/>
      <c r="K159" s="478"/>
      <c r="L159" s="479"/>
    </row>
    <row r="161" spans="1:12" ht="15" customHeight="1" x14ac:dyDescent="0.25">
      <c r="A161" s="278" t="s">
        <v>61</v>
      </c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  <c r="L161" s="280"/>
    </row>
    <row r="162" spans="1:12" ht="15" customHeight="1" x14ac:dyDescent="0.25">
      <c r="A162" s="281" t="s">
        <v>3</v>
      </c>
      <c r="B162" s="283" t="s">
        <v>4</v>
      </c>
      <c r="C162" s="283" t="s">
        <v>5</v>
      </c>
      <c r="D162" s="284" t="s">
        <v>6</v>
      </c>
      <c r="E162" s="284"/>
      <c r="F162" s="284"/>
      <c r="G162" s="284"/>
      <c r="H162" s="284"/>
      <c r="I162" s="284"/>
      <c r="J162" s="284" t="s">
        <v>7</v>
      </c>
      <c r="K162" s="284" t="s">
        <v>8</v>
      </c>
      <c r="L162" s="284" t="s">
        <v>9</v>
      </c>
    </row>
    <row r="163" spans="1:12" x14ac:dyDescent="0.25">
      <c r="A163" s="282"/>
      <c r="B163" s="283"/>
      <c r="C163" s="283"/>
      <c r="D163" s="52" t="s">
        <v>10</v>
      </c>
      <c r="E163" s="52" t="s">
        <v>11</v>
      </c>
      <c r="F163" s="52" t="s">
        <v>12</v>
      </c>
      <c r="G163" s="65" t="s">
        <v>13</v>
      </c>
      <c r="H163" s="65" t="s">
        <v>14</v>
      </c>
      <c r="I163" s="65" t="s">
        <v>15</v>
      </c>
      <c r="J163" s="284"/>
      <c r="K163" s="284"/>
      <c r="L163" s="284"/>
    </row>
    <row r="164" spans="1:12" ht="26.25" x14ac:dyDescent="0.25">
      <c r="A164" s="12">
        <v>8134</v>
      </c>
      <c r="B164" s="216" t="s">
        <v>401</v>
      </c>
      <c r="C164" s="12" t="s">
        <v>286</v>
      </c>
      <c r="D164" s="217" t="s">
        <v>18</v>
      </c>
      <c r="E164" s="217">
        <v>2</v>
      </c>
      <c r="F164" s="217" t="s">
        <v>18</v>
      </c>
      <c r="G164" s="86" t="s">
        <v>18</v>
      </c>
      <c r="H164" s="86" t="s">
        <v>18</v>
      </c>
      <c r="I164" s="86" t="s">
        <v>18</v>
      </c>
      <c r="J164" s="217">
        <v>473</v>
      </c>
      <c r="K164" s="217">
        <v>475</v>
      </c>
      <c r="L164" s="218">
        <v>19</v>
      </c>
    </row>
    <row r="165" spans="1:12" ht="15" customHeight="1" x14ac:dyDescent="0.25">
      <c r="A165" s="3">
        <v>8215</v>
      </c>
      <c r="B165" s="2" t="s">
        <v>264</v>
      </c>
      <c r="C165" s="3" t="s">
        <v>155</v>
      </c>
      <c r="D165" s="4" t="s">
        <v>18</v>
      </c>
      <c r="E165" s="4" t="s">
        <v>18</v>
      </c>
      <c r="F165" s="4" t="s">
        <v>18</v>
      </c>
      <c r="G165" s="66" t="s">
        <v>18</v>
      </c>
      <c r="H165" s="66" t="s">
        <v>18</v>
      </c>
      <c r="I165" s="66" t="s">
        <v>18</v>
      </c>
      <c r="J165" s="4">
        <v>125</v>
      </c>
      <c r="K165" s="4">
        <f>SUM(D165,E165,F165,J165)</f>
        <v>125</v>
      </c>
      <c r="L165" s="8">
        <v>5</v>
      </c>
    </row>
    <row r="166" spans="1:12" ht="15" customHeight="1" x14ac:dyDescent="0.25">
      <c r="A166" s="285" t="s">
        <v>29</v>
      </c>
      <c r="B166" s="286"/>
      <c r="C166" s="287"/>
      <c r="D166" s="5">
        <f t="shared" ref="D166:I166" si="17">SUM(D164:D165)</f>
        <v>0</v>
      </c>
      <c r="E166" s="5">
        <f t="shared" si="17"/>
        <v>2</v>
      </c>
      <c r="F166" s="5">
        <f t="shared" si="17"/>
        <v>0</v>
      </c>
      <c r="G166" s="67">
        <f t="shared" si="17"/>
        <v>0</v>
      </c>
      <c r="H166" s="67">
        <f t="shared" si="17"/>
        <v>0</v>
      </c>
      <c r="I166" s="67">
        <f t="shared" si="17"/>
        <v>0</v>
      </c>
      <c r="J166" s="5">
        <f>SUM(J165)</f>
        <v>125</v>
      </c>
      <c r="K166" s="5">
        <f>SUM(D166,E166,F166,J166)</f>
        <v>127</v>
      </c>
      <c r="L166" s="219">
        <f>SUM(L164:L165)</f>
        <v>24</v>
      </c>
    </row>
    <row r="167" spans="1:12" ht="15" customHeight="1" x14ac:dyDescent="0.25">
      <c r="A167" s="285" t="s">
        <v>30</v>
      </c>
      <c r="B167" s="286"/>
      <c r="C167" s="287"/>
      <c r="D167" s="6">
        <f>D166/K166</f>
        <v>0</v>
      </c>
      <c r="E167" s="6">
        <f>E166/K166</f>
        <v>1.5748031496062992E-2</v>
      </c>
      <c r="F167" s="6">
        <f>F166/K166</f>
        <v>0</v>
      </c>
      <c r="G167" s="68">
        <f>G166/K166</f>
        <v>0</v>
      </c>
      <c r="H167" s="68">
        <f>H166/K166</f>
        <v>0</v>
      </c>
      <c r="I167" s="68">
        <f>I166/K166</f>
        <v>0</v>
      </c>
      <c r="J167" s="6">
        <f>J166/K166</f>
        <v>0.98425196850393704</v>
      </c>
      <c r="K167" s="6">
        <f>SUM(D167,E167,F167,J167)</f>
        <v>1</v>
      </c>
      <c r="L167" s="7"/>
    </row>
    <row r="168" spans="1:12" s="51" customFormat="1" ht="15" customHeight="1" x14ac:dyDescent="0.2">
      <c r="A168" s="471" t="s">
        <v>101</v>
      </c>
      <c r="B168" s="472"/>
      <c r="C168" s="472"/>
      <c r="D168" s="473"/>
      <c r="E168" s="473"/>
      <c r="F168" s="473"/>
      <c r="G168" s="473"/>
      <c r="H168" s="473"/>
      <c r="I168" s="473"/>
      <c r="J168" s="473"/>
      <c r="K168" s="474"/>
      <c r="L168" s="64">
        <v>6</v>
      </c>
    </row>
    <row r="169" spans="1:12" ht="15" customHeight="1" x14ac:dyDescent="0.25">
      <c r="A169" s="393" t="s">
        <v>88</v>
      </c>
      <c r="B169" s="394"/>
      <c r="C169" s="394"/>
      <c r="D169" s="394"/>
      <c r="E169" s="394"/>
      <c r="F169" s="394"/>
      <c r="G169" s="394"/>
      <c r="H169" s="394"/>
      <c r="I169" s="394"/>
      <c r="J169" s="394"/>
      <c r="K169" s="395"/>
      <c r="L169" s="15">
        <v>30</v>
      </c>
    </row>
    <row r="170" spans="1:12" s="10" customFormat="1" ht="24" customHeight="1" x14ac:dyDescent="0.2">
      <c r="A170" s="468" t="s">
        <v>110</v>
      </c>
      <c r="B170" s="469"/>
      <c r="C170" s="469"/>
      <c r="D170" s="469"/>
      <c r="E170" s="469"/>
      <c r="F170" s="469"/>
      <c r="G170" s="469"/>
      <c r="H170" s="469"/>
      <c r="I170" s="469"/>
      <c r="J170" s="469"/>
      <c r="K170" s="469"/>
      <c r="L170" s="470"/>
    </row>
    <row r="171" spans="1:12" s="63" customFormat="1" ht="12.75" x14ac:dyDescent="0.2">
      <c r="A171" s="53"/>
      <c r="B171" s="57"/>
      <c r="C171" s="53"/>
      <c r="D171" s="9"/>
      <c r="E171" s="9"/>
      <c r="F171" s="9"/>
      <c r="G171" s="70"/>
      <c r="H171" s="70"/>
      <c r="I171" s="70"/>
      <c r="J171" s="9"/>
      <c r="K171" s="9"/>
      <c r="L171" s="9"/>
    </row>
    <row r="172" spans="1:12" s="63" customFormat="1" ht="12.75" x14ac:dyDescent="0.2">
      <c r="A172" s="53"/>
      <c r="B172" s="57"/>
      <c r="C172" s="53"/>
      <c r="D172" s="9"/>
      <c r="E172" s="9"/>
      <c r="F172" s="9"/>
      <c r="G172" s="70"/>
      <c r="H172" s="70"/>
      <c r="I172" s="70"/>
      <c r="J172" s="9"/>
      <c r="K172" s="9"/>
      <c r="L172" s="9"/>
    </row>
    <row r="173" spans="1:12" s="63" customFormat="1" ht="12.75" x14ac:dyDescent="0.2">
      <c r="A173" s="53"/>
      <c r="B173" s="57"/>
      <c r="C173" s="53"/>
      <c r="D173" s="9"/>
      <c r="E173" s="9"/>
      <c r="F173" s="9"/>
      <c r="G173" s="70"/>
      <c r="H173" s="70"/>
      <c r="I173" s="70"/>
      <c r="J173" s="9"/>
      <c r="K173" s="9"/>
      <c r="L173" s="9"/>
    </row>
    <row r="174" spans="1:12" s="63" customFormat="1" ht="12.75" x14ac:dyDescent="0.2">
      <c r="A174" s="53"/>
      <c r="B174" s="57"/>
      <c r="C174" s="53"/>
      <c r="D174" s="9"/>
      <c r="E174" s="9"/>
      <c r="F174" s="9"/>
      <c r="G174" s="70"/>
      <c r="H174" s="70"/>
      <c r="I174" s="70"/>
      <c r="J174" s="9"/>
      <c r="K174" s="9"/>
      <c r="L174" s="9"/>
    </row>
    <row r="175" spans="1:12" s="63" customFormat="1" ht="12.75" x14ac:dyDescent="0.2">
      <c r="A175" s="53"/>
      <c r="B175" s="57"/>
      <c r="C175" s="53"/>
      <c r="D175" s="9"/>
      <c r="E175" s="9"/>
      <c r="F175" s="9"/>
      <c r="G175" s="70"/>
      <c r="H175" s="70"/>
      <c r="I175" s="70"/>
      <c r="J175" s="9"/>
      <c r="K175" s="9"/>
      <c r="L175" s="9"/>
    </row>
    <row r="180" spans="1:12" s="10" customFormat="1" ht="12.75" x14ac:dyDescent="0.2">
      <c r="A180" s="53"/>
      <c r="B180" s="57"/>
      <c r="C180" s="53"/>
      <c r="D180" s="9"/>
      <c r="E180" s="9"/>
      <c r="F180" s="9"/>
      <c r="G180" s="70"/>
      <c r="H180" s="70"/>
      <c r="I180" s="70"/>
      <c r="J180" s="9"/>
      <c r="K180" s="9"/>
      <c r="L180" s="9"/>
    </row>
    <row r="181" spans="1:12" s="10" customFormat="1" ht="12.75" x14ac:dyDescent="0.2">
      <c r="A181" s="53"/>
      <c r="B181" s="57"/>
      <c r="C181" s="53"/>
      <c r="D181" s="9"/>
      <c r="E181" s="9"/>
      <c r="F181" s="9"/>
      <c r="G181" s="70"/>
      <c r="H181" s="70"/>
      <c r="I181" s="70"/>
      <c r="J181" s="9"/>
      <c r="K181" s="9"/>
      <c r="L181" s="9"/>
    </row>
    <row r="182" spans="1:12" s="63" customFormat="1" ht="12.75" x14ac:dyDescent="0.2">
      <c r="A182" s="53"/>
      <c r="B182" s="57"/>
      <c r="C182" s="53"/>
      <c r="D182" s="9"/>
      <c r="E182" s="9"/>
      <c r="F182" s="9"/>
      <c r="G182" s="70"/>
      <c r="H182" s="70"/>
      <c r="I182" s="70"/>
      <c r="J182" s="9"/>
      <c r="K182" s="9"/>
      <c r="L182" s="9"/>
    </row>
    <row r="183" spans="1:12" s="63" customFormat="1" ht="12.75" x14ac:dyDescent="0.2">
      <c r="A183" s="53"/>
      <c r="B183" s="57"/>
      <c r="C183" s="53"/>
      <c r="D183" s="9"/>
      <c r="E183" s="9"/>
      <c r="F183" s="9"/>
      <c r="G183" s="70"/>
      <c r="H183" s="70"/>
      <c r="I183" s="70"/>
      <c r="J183" s="9"/>
      <c r="K183" s="9"/>
      <c r="L183" s="9"/>
    </row>
  </sheetData>
  <mergeCells count="100">
    <mergeCell ref="A90:C90"/>
    <mergeCell ref="A91:C91"/>
    <mergeCell ref="D91:K91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L5:L6"/>
    <mergeCell ref="A44:C44"/>
    <mergeCell ref="D44:K44"/>
    <mergeCell ref="A109:L109"/>
    <mergeCell ref="A92:L92"/>
    <mergeCell ref="A13:C13"/>
    <mergeCell ref="A14:C14"/>
    <mergeCell ref="A15:C15"/>
    <mergeCell ref="A39:L39"/>
    <mergeCell ref="A101:L101"/>
    <mergeCell ref="A99:C99"/>
    <mergeCell ref="A100:C100"/>
    <mergeCell ref="D100:K100"/>
    <mergeCell ref="A106:C106"/>
    <mergeCell ref="A107:C107"/>
    <mergeCell ref="A108:C108"/>
    <mergeCell ref="D108:K108"/>
    <mergeCell ref="A81:L81"/>
    <mergeCell ref="A89:C89"/>
    <mergeCell ref="A34:L34"/>
    <mergeCell ref="D15:K15"/>
    <mergeCell ref="A22:L22"/>
    <mergeCell ref="A41:L41"/>
    <mergeCell ref="A38:K38"/>
    <mergeCell ref="A16:L16"/>
    <mergeCell ref="A19:L19"/>
    <mergeCell ref="A25:L25"/>
    <mergeCell ref="A28:L28"/>
    <mergeCell ref="A31:L31"/>
    <mergeCell ref="A53:C53"/>
    <mergeCell ref="A54:C54"/>
    <mergeCell ref="D54:K54"/>
    <mergeCell ref="A55:L55"/>
    <mergeCell ref="A63:L63"/>
    <mergeCell ref="A134:L134"/>
    <mergeCell ref="A42:A43"/>
    <mergeCell ref="B42:B43"/>
    <mergeCell ref="C42:C43"/>
    <mergeCell ref="D42:I42"/>
    <mergeCell ref="J42:J43"/>
    <mergeCell ref="K42:K43"/>
    <mergeCell ref="L42:L43"/>
    <mergeCell ref="A110:L110"/>
    <mergeCell ref="A98:C98"/>
    <mergeCell ref="A78:C78"/>
    <mergeCell ref="A79:C79"/>
    <mergeCell ref="A80:C80"/>
    <mergeCell ref="D80:K80"/>
    <mergeCell ref="A45:L45"/>
    <mergeCell ref="A52:C52"/>
    <mergeCell ref="A159:L159"/>
    <mergeCell ref="A135:L135"/>
    <mergeCell ref="A136:A137"/>
    <mergeCell ref="B136:B137"/>
    <mergeCell ref="C136:C137"/>
    <mergeCell ref="D136:I136"/>
    <mergeCell ref="J136:J137"/>
    <mergeCell ref="K136:K137"/>
    <mergeCell ref="L136:L137"/>
    <mergeCell ref="A139:C139"/>
    <mergeCell ref="A140:C140"/>
    <mergeCell ref="A141:C141"/>
    <mergeCell ref="D141:K141"/>
    <mergeCell ref="A158:K158"/>
    <mergeCell ref="A73:L73"/>
    <mergeCell ref="A60:C60"/>
    <mergeCell ref="A61:C61"/>
    <mergeCell ref="A62:C62"/>
    <mergeCell ref="D62:K62"/>
    <mergeCell ref="A70:C70"/>
    <mergeCell ref="A71:C71"/>
    <mergeCell ref="A72:C72"/>
    <mergeCell ref="D72:K72"/>
    <mergeCell ref="A170:L170"/>
    <mergeCell ref="A169:K169"/>
    <mergeCell ref="A168:C168"/>
    <mergeCell ref="D168:K168"/>
    <mergeCell ref="A161:L161"/>
    <mergeCell ref="A162:A163"/>
    <mergeCell ref="B162:B163"/>
    <mergeCell ref="C162:C163"/>
    <mergeCell ref="D162:I162"/>
    <mergeCell ref="J162:J163"/>
    <mergeCell ref="K162:K163"/>
    <mergeCell ref="L162:L163"/>
    <mergeCell ref="A166:C166"/>
    <mergeCell ref="A167:C167"/>
  </mergeCells>
  <pageMargins left="0.39370078740157483" right="0.39370078740157483" top="0.59055118110236227" bottom="0.39370078740157483" header="0.31496062992125984" footer="0.31496062992125984"/>
  <pageSetup paperSize="9" scale="29" pageOrder="overThenDown" orientation="portrait" r:id="rId1"/>
  <headerFooter>
    <oddHeader>&amp;A</oddHeader>
    <oddFooter>Stran &amp;P od &amp;N</oddFooter>
  </headerFooter>
  <rowBreaks count="3" manualBreakCount="3">
    <brk id="40" max="16383" man="1"/>
    <brk id="89" max="16383" man="1"/>
    <brk id="13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7765-4617-4C89-A880-A8EFEFE964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6A5E-ACAD-4E37-AC95-DBA673F8ABD5}">
  <sheetPr>
    <pageSetUpPr fitToPage="1"/>
  </sheetPr>
  <dimension ref="A2:L151"/>
  <sheetViews>
    <sheetView zoomScale="90" zoomScaleNormal="90" workbookViewId="0">
      <selection activeCell="O102" sqref="O102"/>
    </sheetView>
  </sheetViews>
  <sheetFormatPr defaultRowHeight="15" x14ac:dyDescent="0.25"/>
  <cols>
    <col min="2" max="2" width="36.7109375" customWidth="1"/>
    <col min="3" max="3" width="18.14062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317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33.75" customHeight="1" x14ac:dyDescent="0.25">
      <c r="A7" s="337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31.5" customHeight="1" x14ac:dyDescent="0.25">
      <c r="A8" s="111">
        <v>8001</v>
      </c>
      <c r="B8" s="110" t="s">
        <v>318</v>
      </c>
      <c r="C8" s="111" t="s">
        <v>33</v>
      </c>
      <c r="D8" s="196">
        <v>15</v>
      </c>
      <c r="E8" s="196">
        <v>5</v>
      </c>
      <c r="F8" s="196">
        <v>10</v>
      </c>
      <c r="G8" s="197" t="s">
        <v>18</v>
      </c>
      <c r="H8" s="197">
        <v>10</v>
      </c>
      <c r="I8" s="197" t="s">
        <v>18</v>
      </c>
      <c r="J8" s="196">
        <v>45</v>
      </c>
      <c r="K8" s="196">
        <f>SUM(D8,E8,F8,J8)</f>
        <v>75</v>
      </c>
      <c r="L8" s="198">
        <v>3</v>
      </c>
    </row>
    <row r="9" spans="1:12" ht="18.75" customHeight="1" x14ac:dyDescent="0.25">
      <c r="A9" s="111">
        <v>8002</v>
      </c>
      <c r="B9" s="110" t="s">
        <v>319</v>
      </c>
      <c r="C9" s="111" t="s">
        <v>17</v>
      </c>
      <c r="D9" s="196">
        <v>25</v>
      </c>
      <c r="E9" s="196" t="s">
        <v>18</v>
      </c>
      <c r="F9" s="196">
        <v>15</v>
      </c>
      <c r="G9" s="197" t="s">
        <v>98</v>
      </c>
      <c r="H9" s="197">
        <v>15</v>
      </c>
      <c r="I9" s="197" t="s">
        <v>18</v>
      </c>
      <c r="J9" s="196">
        <v>60</v>
      </c>
      <c r="K9" s="196">
        <f>SUM(D9,E9,F9,J9)</f>
        <v>100</v>
      </c>
      <c r="L9" s="198">
        <v>4</v>
      </c>
    </row>
    <row r="10" spans="1:12" ht="18" customHeight="1" x14ac:dyDescent="0.25">
      <c r="A10" s="111">
        <v>8003</v>
      </c>
      <c r="B10" s="110" t="s">
        <v>320</v>
      </c>
      <c r="C10" s="111" t="s">
        <v>244</v>
      </c>
      <c r="D10" s="196">
        <v>20</v>
      </c>
      <c r="E10" s="196">
        <v>5</v>
      </c>
      <c r="F10" s="196">
        <v>15</v>
      </c>
      <c r="G10" s="197">
        <v>15</v>
      </c>
      <c r="H10" s="197" t="s">
        <v>18</v>
      </c>
      <c r="I10" s="197" t="s">
        <v>18</v>
      </c>
      <c r="J10" s="196">
        <v>60</v>
      </c>
      <c r="K10" s="196">
        <f>SUM(D10,E10,F10,J10)</f>
        <v>100</v>
      </c>
      <c r="L10" s="198">
        <v>4</v>
      </c>
    </row>
    <row r="11" spans="1:12" ht="30" customHeight="1" x14ac:dyDescent="0.25">
      <c r="A11" s="111">
        <v>8004</v>
      </c>
      <c r="B11" s="110" t="s">
        <v>321</v>
      </c>
      <c r="C11" s="111" t="s">
        <v>22</v>
      </c>
      <c r="D11" s="196">
        <v>20</v>
      </c>
      <c r="E11" s="196" t="s">
        <v>18</v>
      </c>
      <c r="F11" s="196">
        <v>10</v>
      </c>
      <c r="G11" s="197" t="s">
        <v>308</v>
      </c>
      <c r="H11" s="197">
        <v>10</v>
      </c>
      <c r="I11" s="197" t="s">
        <v>18</v>
      </c>
      <c r="J11" s="196">
        <v>45</v>
      </c>
      <c r="K11" s="196">
        <f>SUM(D11,E11,F11,J11)</f>
        <v>75</v>
      </c>
      <c r="L11" s="198">
        <v>3</v>
      </c>
    </row>
    <row r="12" spans="1:12" ht="16.5" customHeight="1" x14ac:dyDescent="0.25">
      <c r="A12" s="149">
        <v>8160</v>
      </c>
      <c r="B12" s="199" t="s">
        <v>322</v>
      </c>
      <c r="C12" s="149" t="s">
        <v>22</v>
      </c>
      <c r="D12" s="200">
        <v>25</v>
      </c>
      <c r="E12" s="200" t="s">
        <v>265</v>
      </c>
      <c r="F12" s="200">
        <v>15</v>
      </c>
      <c r="G12" s="197" t="s">
        <v>308</v>
      </c>
      <c r="H12" s="201">
        <v>15</v>
      </c>
      <c r="I12" s="197" t="s">
        <v>18</v>
      </c>
      <c r="J12" s="200">
        <v>60</v>
      </c>
      <c r="K12" s="200">
        <f>SUM(D12,E12,F12,J12)</f>
        <v>100</v>
      </c>
      <c r="L12" s="202">
        <v>4</v>
      </c>
    </row>
    <row r="13" spans="1:12" ht="19.5" customHeight="1" x14ac:dyDescent="0.25">
      <c r="A13" s="203">
        <v>8214</v>
      </c>
      <c r="B13" s="204" t="s">
        <v>323</v>
      </c>
      <c r="C13" s="203" t="s">
        <v>273</v>
      </c>
      <c r="D13" s="205">
        <v>18</v>
      </c>
      <c r="E13" s="205">
        <v>2</v>
      </c>
      <c r="F13" s="205">
        <v>10</v>
      </c>
      <c r="G13" s="206" t="s">
        <v>98</v>
      </c>
      <c r="H13" s="206">
        <v>5</v>
      </c>
      <c r="I13" s="206">
        <v>5</v>
      </c>
      <c r="J13" s="205">
        <v>45</v>
      </c>
      <c r="K13" s="207">
        <v>75</v>
      </c>
      <c r="L13" s="207">
        <v>3</v>
      </c>
    </row>
    <row r="14" spans="1:12" ht="15.75" x14ac:dyDescent="0.25">
      <c r="A14" s="399" t="s">
        <v>29</v>
      </c>
      <c r="B14" s="400"/>
      <c r="C14" s="401"/>
      <c r="D14" s="208">
        <f t="shared" ref="D14:J14" si="0">SUM(D8:D13)</f>
        <v>123</v>
      </c>
      <c r="E14" s="208">
        <f t="shared" si="0"/>
        <v>12</v>
      </c>
      <c r="F14" s="208">
        <f t="shared" si="0"/>
        <v>75</v>
      </c>
      <c r="G14" s="209">
        <f t="shared" si="0"/>
        <v>15</v>
      </c>
      <c r="H14" s="209">
        <f t="shared" si="0"/>
        <v>55</v>
      </c>
      <c r="I14" s="209">
        <f t="shared" si="0"/>
        <v>5</v>
      </c>
      <c r="J14" s="208">
        <f t="shared" si="0"/>
        <v>315</v>
      </c>
      <c r="K14" s="208">
        <f>SUM(D14,E14,F14,J14)</f>
        <v>525</v>
      </c>
      <c r="L14" s="208">
        <f>SUM(L8:L13)</f>
        <v>21</v>
      </c>
    </row>
    <row r="15" spans="1:12" ht="15.75" x14ac:dyDescent="0.25">
      <c r="A15" s="332" t="s">
        <v>30</v>
      </c>
      <c r="B15" s="333"/>
      <c r="C15" s="334"/>
      <c r="D15" s="116">
        <f>D14/K14</f>
        <v>0.23428571428571429</v>
      </c>
      <c r="E15" s="116">
        <f>E14/K14</f>
        <v>2.2857142857142857E-2</v>
      </c>
      <c r="F15" s="116">
        <f>F14/K14</f>
        <v>0.14285714285714285</v>
      </c>
      <c r="G15" s="117">
        <f>G14/K14</f>
        <v>2.8571428571428571E-2</v>
      </c>
      <c r="H15" s="117">
        <f>H14/K14</f>
        <v>0.10476190476190476</v>
      </c>
      <c r="I15" s="117">
        <f>I14/K14</f>
        <v>9.5238095238095247E-3</v>
      </c>
      <c r="J15" s="116">
        <f>J14/K14</f>
        <v>0.6</v>
      </c>
      <c r="K15" s="116">
        <f>SUM(D15,E15,F15,J15)</f>
        <v>1</v>
      </c>
      <c r="L15" s="118"/>
    </row>
    <row r="16" spans="1:12" ht="15.75" x14ac:dyDescent="0.25">
      <c r="A16" s="342" t="s">
        <v>146</v>
      </c>
      <c r="B16" s="343"/>
      <c r="C16" s="343"/>
      <c r="D16" s="344" t="s">
        <v>77</v>
      </c>
      <c r="E16" s="344"/>
      <c r="F16" s="344"/>
      <c r="G16" s="344"/>
      <c r="H16" s="344"/>
      <c r="I16" s="344"/>
      <c r="J16" s="344"/>
      <c r="K16" s="345"/>
      <c r="L16" s="121">
        <f>30-L14</f>
        <v>9</v>
      </c>
    </row>
    <row r="17" spans="1:12" ht="15.75" x14ac:dyDescent="0.25">
      <c r="A17" s="385" t="s">
        <v>324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7"/>
    </row>
    <row r="18" spans="1:12" ht="32.25" customHeight="1" x14ac:dyDescent="0.25">
      <c r="A18" s="122">
        <v>8135</v>
      </c>
      <c r="B18" s="123" t="s">
        <v>325</v>
      </c>
      <c r="C18" s="122" t="s">
        <v>286</v>
      </c>
      <c r="D18" s="210" t="s">
        <v>18</v>
      </c>
      <c r="E18" s="210">
        <v>2</v>
      </c>
      <c r="F18" s="210" t="s">
        <v>18</v>
      </c>
      <c r="G18" s="210" t="s">
        <v>18</v>
      </c>
      <c r="H18" s="210" t="s">
        <v>18</v>
      </c>
      <c r="I18" s="210" t="s">
        <v>18</v>
      </c>
      <c r="J18" s="210">
        <v>73</v>
      </c>
      <c r="K18" s="210">
        <f>SUM(D18,E18,F18,J18)</f>
        <v>75</v>
      </c>
      <c r="L18" s="211">
        <v>3</v>
      </c>
    </row>
    <row r="19" spans="1:12" ht="18.75" customHeight="1" x14ac:dyDescent="0.25">
      <c r="A19" s="122">
        <v>8197</v>
      </c>
      <c r="B19" s="123" t="s">
        <v>326</v>
      </c>
      <c r="C19" s="122" t="s">
        <v>24</v>
      </c>
      <c r="D19" s="210">
        <v>30</v>
      </c>
      <c r="E19" s="210" t="s">
        <v>18</v>
      </c>
      <c r="F19" s="210">
        <v>30</v>
      </c>
      <c r="G19" s="210" t="s">
        <v>18</v>
      </c>
      <c r="H19" s="210">
        <v>20</v>
      </c>
      <c r="I19" s="210">
        <v>10</v>
      </c>
      <c r="J19" s="210">
        <v>90</v>
      </c>
      <c r="K19" s="210">
        <f>SUM(D19,E19,F19,J19)</f>
        <v>150</v>
      </c>
      <c r="L19" s="211">
        <v>6</v>
      </c>
    </row>
    <row r="20" spans="1:12" ht="15.75" x14ac:dyDescent="0.25">
      <c r="A20" s="385" t="s">
        <v>327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7"/>
    </row>
    <row r="21" spans="1:12" ht="15.75" customHeight="1" x14ac:dyDescent="0.25">
      <c r="A21" s="122">
        <v>8135</v>
      </c>
      <c r="B21" s="123" t="s">
        <v>325</v>
      </c>
      <c r="C21" s="122" t="s">
        <v>286</v>
      </c>
      <c r="D21" s="210" t="s">
        <v>18</v>
      </c>
      <c r="E21" s="210">
        <v>2</v>
      </c>
      <c r="F21" s="210" t="s">
        <v>18</v>
      </c>
      <c r="G21" s="210" t="s">
        <v>18</v>
      </c>
      <c r="H21" s="210" t="s">
        <v>18</v>
      </c>
      <c r="I21" s="210" t="s">
        <v>18</v>
      </c>
      <c r="J21" s="210">
        <v>73</v>
      </c>
      <c r="K21" s="210">
        <f>SUM(D21,E21,F21,J21)</f>
        <v>75</v>
      </c>
      <c r="L21" s="211">
        <v>3</v>
      </c>
    </row>
    <row r="22" spans="1:12" ht="20.25" customHeight="1" x14ac:dyDescent="0.25">
      <c r="A22" s="122">
        <v>8197</v>
      </c>
      <c r="B22" s="123" t="s">
        <v>326</v>
      </c>
      <c r="C22" s="122" t="s">
        <v>24</v>
      </c>
      <c r="D22" s="210">
        <v>30</v>
      </c>
      <c r="E22" s="210" t="s">
        <v>18</v>
      </c>
      <c r="F22" s="210">
        <v>30</v>
      </c>
      <c r="G22" s="210" t="s">
        <v>18</v>
      </c>
      <c r="H22" s="210">
        <v>20</v>
      </c>
      <c r="I22" s="210">
        <v>10</v>
      </c>
      <c r="J22" s="210">
        <v>90</v>
      </c>
      <c r="K22" s="210">
        <f>SUM(D22,E22,F22,J22)</f>
        <v>150</v>
      </c>
      <c r="L22" s="211">
        <v>6</v>
      </c>
    </row>
    <row r="23" spans="1:12" ht="15.75" x14ac:dyDescent="0.25">
      <c r="A23" s="385" t="s">
        <v>328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7"/>
    </row>
    <row r="24" spans="1:12" ht="33.75" customHeight="1" x14ac:dyDescent="0.25">
      <c r="A24" s="122">
        <v>8135</v>
      </c>
      <c r="B24" s="123" t="s">
        <v>325</v>
      </c>
      <c r="C24" s="122" t="s">
        <v>286</v>
      </c>
      <c r="D24" s="210" t="s">
        <v>18</v>
      </c>
      <c r="E24" s="210">
        <v>2</v>
      </c>
      <c r="F24" s="210" t="s">
        <v>18</v>
      </c>
      <c r="G24" s="210" t="s">
        <v>18</v>
      </c>
      <c r="H24" s="210" t="s">
        <v>18</v>
      </c>
      <c r="I24" s="210" t="s">
        <v>18</v>
      </c>
      <c r="J24" s="210">
        <v>73</v>
      </c>
      <c r="K24" s="210">
        <f>SUM(D24,E24,F24,J24)</f>
        <v>75</v>
      </c>
      <c r="L24" s="211">
        <v>3</v>
      </c>
    </row>
    <row r="25" spans="1:12" ht="18.75" customHeight="1" x14ac:dyDescent="0.25">
      <c r="A25" s="122">
        <v>8197</v>
      </c>
      <c r="B25" s="123" t="s">
        <v>326</v>
      </c>
      <c r="C25" s="122" t="s">
        <v>24</v>
      </c>
      <c r="D25" s="210">
        <v>30</v>
      </c>
      <c r="E25" s="210" t="s">
        <v>18</v>
      </c>
      <c r="F25" s="210">
        <v>30</v>
      </c>
      <c r="G25" s="210" t="s">
        <v>18</v>
      </c>
      <c r="H25" s="210">
        <v>20</v>
      </c>
      <c r="I25" s="210">
        <v>10</v>
      </c>
      <c r="J25" s="210">
        <v>90</v>
      </c>
      <c r="K25" s="210">
        <f>SUM(D25,E25,F25,J25)</f>
        <v>150</v>
      </c>
      <c r="L25" s="211">
        <v>6</v>
      </c>
    </row>
    <row r="26" spans="1:12" ht="15.75" x14ac:dyDescent="0.25">
      <c r="A26" s="385" t="s">
        <v>329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7"/>
    </row>
    <row r="27" spans="1:12" ht="34.5" customHeight="1" x14ac:dyDescent="0.25">
      <c r="A27" s="122">
        <v>8135</v>
      </c>
      <c r="B27" s="123" t="s">
        <v>325</v>
      </c>
      <c r="C27" s="122" t="s">
        <v>286</v>
      </c>
      <c r="D27" s="210" t="s">
        <v>18</v>
      </c>
      <c r="E27" s="210">
        <v>2</v>
      </c>
      <c r="F27" s="210" t="s">
        <v>18</v>
      </c>
      <c r="G27" s="210" t="s">
        <v>18</v>
      </c>
      <c r="H27" s="210" t="s">
        <v>18</v>
      </c>
      <c r="I27" s="210" t="s">
        <v>18</v>
      </c>
      <c r="J27" s="210">
        <v>73</v>
      </c>
      <c r="K27" s="210">
        <f>SUM(D27,E27,F27,J27)</f>
        <v>75</v>
      </c>
      <c r="L27" s="211">
        <v>3</v>
      </c>
    </row>
    <row r="28" spans="1:12" ht="18" customHeight="1" x14ac:dyDescent="0.25">
      <c r="A28" s="122">
        <v>8197</v>
      </c>
      <c r="B28" s="123" t="s">
        <v>326</v>
      </c>
      <c r="C28" s="122" t="s">
        <v>24</v>
      </c>
      <c r="D28" s="210">
        <v>30</v>
      </c>
      <c r="E28" s="210" t="s">
        <v>18</v>
      </c>
      <c r="F28" s="210">
        <v>30</v>
      </c>
      <c r="G28" s="210" t="s">
        <v>18</v>
      </c>
      <c r="H28" s="210">
        <v>20</v>
      </c>
      <c r="I28" s="210">
        <v>10</v>
      </c>
      <c r="J28" s="210">
        <v>90</v>
      </c>
      <c r="K28" s="210">
        <f>SUM(D28,E28,F28,J28)</f>
        <v>150</v>
      </c>
      <c r="L28" s="211">
        <v>6</v>
      </c>
    </row>
    <row r="29" spans="1:12" ht="15.75" x14ac:dyDescent="0.25">
      <c r="A29" s="385" t="s">
        <v>330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7"/>
    </row>
    <row r="30" spans="1:12" ht="39.75" customHeight="1" x14ac:dyDescent="0.25">
      <c r="A30" s="122">
        <v>8135</v>
      </c>
      <c r="B30" s="123" t="s">
        <v>325</v>
      </c>
      <c r="C30" s="122" t="s">
        <v>286</v>
      </c>
      <c r="D30" s="210" t="s">
        <v>18</v>
      </c>
      <c r="E30" s="210">
        <v>2</v>
      </c>
      <c r="F30" s="210" t="s">
        <v>18</v>
      </c>
      <c r="G30" s="210" t="s">
        <v>18</v>
      </c>
      <c r="H30" s="210" t="s">
        <v>18</v>
      </c>
      <c r="I30" s="210" t="s">
        <v>18</v>
      </c>
      <c r="J30" s="210">
        <v>73</v>
      </c>
      <c r="K30" s="210">
        <f>SUM(D30,E30,F30,J30)</f>
        <v>75</v>
      </c>
      <c r="L30" s="211">
        <v>3</v>
      </c>
    </row>
    <row r="31" spans="1:12" ht="20.25" customHeight="1" x14ac:dyDescent="0.25">
      <c r="A31" s="122">
        <v>8197</v>
      </c>
      <c r="B31" s="123" t="s">
        <v>326</v>
      </c>
      <c r="C31" s="122" t="s">
        <v>24</v>
      </c>
      <c r="D31" s="210">
        <v>30</v>
      </c>
      <c r="E31" s="210" t="s">
        <v>18</v>
      </c>
      <c r="F31" s="210">
        <v>30</v>
      </c>
      <c r="G31" s="210" t="s">
        <v>18</v>
      </c>
      <c r="H31" s="210">
        <v>20</v>
      </c>
      <c r="I31" s="210">
        <v>10</v>
      </c>
      <c r="J31" s="210">
        <v>90</v>
      </c>
      <c r="K31" s="210">
        <f>SUM(D31,E31,F31,J31)</f>
        <v>150</v>
      </c>
      <c r="L31" s="211">
        <v>6</v>
      </c>
    </row>
    <row r="32" spans="1:12" ht="15.75" x14ac:dyDescent="0.25">
      <c r="A32" s="385" t="s">
        <v>331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7"/>
    </row>
    <row r="33" spans="1:12" ht="36" customHeight="1" x14ac:dyDescent="0.25">
      <c r="A33" s="122">
        <v>8135</v>
      </c>
      <c r="B33" s="123" t="s">
        <v>325</v>
      </c>
      <c r="C33" s="122" t="s">
        <v>286</v>
      </c>
      <c r="D33" s="210" t="s">
        <v>18</v>
      </c>
      <c r="E33" s="210">
        <v>2</v>
      </c>
      <c r="F33" s="210" t="s">
        <v>18</v>
      </c>
      <c r="G33" s="210" t="s">
        <v>18</v>
      </c>
      <c r="H33" s="210" t="s">
        <v>18</v>
      </c>
      <c r="I33" s="210" t="s">
        <v>18</v>
      </c>
      <c r="J33" s="210">
        <v>73</v>
      </c>
      <c r="K33" s="210">
        <f>SUM(D33,E33,F33,J33)</f>
        <v>75</v>
      </c>
      <c r="L33" s="211">
        <v>3</v>
      </c>
    </row>
    <row r="34" spans="1:12" ht="18.75" customHeight="1" x14ac:dyDescent="0.25">
      <c r="A34" s="122">
        <v>8197</v>
      </c>
      <c r="B34" s="123" t="s">
        <v>326</v>
      </c>
      <c r="C34" s="122" t="s">
        <v>24</v>
      </c>
      <c r="D34" s="210">
        <v>30</v>
      </c>
      <c r="E34" s="210" t="s">
        <v>18</v>
      </c>
      <c r="F34" s="210">
        <v>30</v>
      </c>
      <c r="G34" s="210" t="s">
        <v>18</v>
      </c>
      <c r="H34" s="210">
        <v>20</v>
      </c>
      <c r="I34" s="210">
        <v>10</v>
      </c>
      <c r="J34" s="210">
        <v>90</v>
      </c>
      <c r="K34" s="210">
        <f>SUM(D34,E34,F34,J34)</f>
        <v>150</v>
      </c>
      <c r="L34" s="211">
        <v>6</v>
      </c>
    </row>
    <row r="35" spans="1:12" ht="15.75" x14ac:dyDescent="0.25">
      <c r="A35" s="385" t="s">
        <v>332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7"/>
    </row>
    <row r="36" spans="1:12" ht="34.5" customHeight="1" x14ac:dyDescent="0.25">
      <c r="A36" s="122">
        <v>8136</v>
      </c>
      <c r="B36" s="123" t="s">
        <v>333</v>
      </c>
      <c r="C36" s="122" t="s">
        <v>286</v>
      </c>
      <c r="D36" s="210" t="s">
        <v>18</v>
      </c>
      <c r="E36" s="210">
        <v>2</v>
      </c>
      <c r="F36" s="210" t="s">
        <v>18</v>
      </c>
      <c r="G36" s="210" t="s">
        <v>18</v>
      </c>
      <c r="H36" s="210" t="s">
        <v>18</v>
      </c>
      <c r="I36" s="210" t="s">
        <v>18</v>
      </c>
      <c r="J36" s="210">
        <v>73</v>
      </c>
      <c r="K36" s="210">
        <f>SUM(D36,E36,F36,J36)</f>
        <v>75</v>
      </c>
      <c r="L36" s="211">
        <v>3</v>
      </c>
    </row>
    <row r="37" spans="1:12" ht="27.75" customHeight="1" x14ac:dyDescent="0.25">
      <c r="A37" s="122">
        <v>8044</v>
      </c>
      <c r="B37" s="123" t="s">
        <v>334</v>
      </c>
      <c r="C37" s="122" t="s">
        <v>83</v>
      </c>
      <c r="D37" s="210">
        <v>20</v>
      </c>
      <c r="E37" s="210" t="s">
        <v>18</v>
      </c>
      <c r="F37" s="210">
        <v>10</v>
      </c>
      <c r="G37" s="210">
        <v>4</v>
      </c>
      <c r="H37" s="210">
        <v>3</v>
      </c>
      <c r="I37" s="210">
        <v>3</v>
      </c>
      <c r="J37" s="210">
        <v>45</v>
      </c>
      <c r="K37" s="210">
        <f>SUM(D37,E37,F37,J37)</f>
        <v>75</v>
      </c>
      <c r="L37" s="211">
        <v>3</v>
      </c>
    </row>
    <row r="38" spans="1:12" ht="21" customHeight="1" x14ac:dyDescent="0.25">
      <c r="A38" s="122">
        <v>8137</v>
      </c>
      <c r="B38" s="123" t="s">
        <v>335</v>
      </c>
      <c r="C38" s="122" t="s">
        <v>178</v>
      </c>
      <c r="D38" s="210">
        <v>20</v>
      </c>
      <c r="E38" s="210" t="s">
        <v>18</v>
      </c>
      <c r="F38" s="210">
        <v>10</v>
      </c>
      <c r="G38" s="210" t="s">
        <v>18</v>
      </c>
      <c r="H38" s="210">
        <v>6</v>
      </c>
      <c r="I38" s="210">
        <v>4</v>
      </c>
      <c r="J38" s="210">
        <v>45</v>
      </c>
      <c r="K38" s="210">
        <f>SUM(D38,E38,F38,J38)</f>
        <v>75</v>
      </c>
      <c r="L38" s="211">
        <v>3</v>
      </c>
    </row>
    <row r="39" spans="1:12" ht="15.75" x14ac:dyDescent="0.25">
      <c r="A39" s="332" t="s">
        <v>336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4"/>
      <c r="L39" s="114">
        <v>30</v>
      </c>
    </row>
    <row r="40" spans="1:12" x14ac:dyDescent="0.25">
      <c r="A40" s="480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2"/>
    </row>
    <row r="41" spans="1:12" ht="15.75" x14ac:dyDescent="0.25">
      <c r="A41" s="273" t="s">
        <v>520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</row>
    <row r="42" spans="1:12" ht="15.75" x14ac:dyDescent="0.25">
      <c r="A42" s="274" t="s">
        <v>317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6"/>
    </row>
    <row r="43" spans="1:12" ht="15.75" x14ac:dyDescent="0.25">
      <c r="A43" s="119"/>
      <c r="B43" s="119"/>
      <c r="C43" s="119"/>
      <c r="D43" s="119"/>
      <c r="E43" s="119"/>
      <c r="F43" s="119"/>
      <c r="G43" s="125"/>
      <c r="H43" s="125"/>
      <c r="I43" s="125"/>
      <c r="J43" s="119"/>
      <c r="K43" s="119"/>
      <c r="L43" s="119"/>
    </row>
    <row r="44" spans="1:12" ht="15.75" x14ac:dyDescent="0.25">
      <c r="A44" s="329" t="s">
        <v>31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1"/>
    </row>
    <row r="45" spans="1:12" ht="15.75" x14ac:dyDescent="0.25">
      <c r="A45" s="336" t="s">
        <v>3</v>
      </c>
      <c r="B45" s="338" t="s">
        <v>4</v>
      </c>
      <c r="C45" s="338" t="s">
        <v>5</v>
      </c>
      <c r="D45" s="327" t="s">
        <v>6</v>
      </c>
      <c r="E45" s="327"/>
      <c r="F45" s="327"/>
      <c r="G45" s="327"/>
      <c r="H45" s="327"/>
      <c r="I45" s="327"/>
      <c r="J45" s="327" t="s">
        <v>7</v>
      </c>
      <c r="K45" s="327" t="s">
        <v>8</v>
      </c>
      <c r="L45" s="327" t="s">
        <v>9</v>
      </c>
    </row>
    <row r="46" spans="1:12" ht="27" customHeight="1" x14ac:dyDescent="0.25">
      <c r="A46" s="337"/>
      <c r="B46" s="338"/>
      <c r="C46" s="338"/>
      <c r="D46" s="108" t="s">
        <v>10</v>
      </c>
      <c r="E46" s="108" t="s">
        <v>11</v>
      </c>
      <c r="F46" s="108" t="s">
        <v>12</v>
      </c>
      <c r="G46" s="109" t="s">
        <v>13</v>
      </c>
      <c r="H46" s="109" t="s">
        <v>14</v>
      </c>
      <c r="I46" s="109" t="s">
        <v>15</v>
      </c>
      <c r="J46" s="327"/>
      <c r="K46" s="327"/>
      <c r="L46" s="327"/>
    </row>
    <row r="47" spans="1:12" ht="20.25" customHeight="1" x14ac:dyDescent="0.25">
      <c r="A47" s="342" t="s">
        <v>146</v>
      </c>
      <c r="B47" s="343"/>
      <c r="C47" s="343"/>
      <c r="D47" s="344" t="s">
        <v>77</v>
      </c>
      <c r="E47" s="344"/>
      <c r="F47" s="344"/>
      <c r="G47" s="344"/>
      <c r="H47" s="344"/>
      <c r="I47" s="344"/>
      <c r="J47" s="344"/>
      <c r="K47" s="345"/>
      <c r="L47" s="121">
        <v>30</v>
      </c>
    </row>
    <row r="48" spans="1:12" ht="21" customHeight="1" x14ac:dyDescent="0.25">
      <c r="A48" s="385" t="s">
        <v>324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7"/>
    </row>
    <row r="49" spans="1:12" ht="21.75" customHeight="1" x14ac:dyDescent="0.25">
      <c r="A49" s="122">
        <v>8016</v>
      </c>
      <c r="B49" s="123" t="s">
        <v>337</v>
      </c>
      <c r="C49" s="122" t="s">
        <v>49</v>
      </c>
      <c r="D49" s="210">
        <v>35</v>
      </c>
      <c r="E49" s="210" t="s">
        <v>18</v>
      </c>
      <c r="F49" s="210">
        <v>25</v>
      </c>
      <c r="G49" s="210" t="s">
        <v>18</v>
      </c>
      <c r="H49" s="210">
        <v>25</v>
      </c>
      <c r="I49" s="210" t="s">
        <v>18</v>
      </c>
      <c r="J49" s="210">
        <v>90</v>
      </c>
      <c r="K49" s="210">
        <f t="shared" ref="K49:K56" si="1">SUM(D49,E49,F49,J49)</f>
        <v>150</v>
      </c>
      <c r="L49" s="211">
        <v>6</v>
      </c>
    </row>
    <row r="50" spans="1:12" ht="17.25" customHeight="1" x14ac:dyDescent="0.25">
      <c r="A50" s="122">
        <v>8015</v>
      </c>
      <c r="B50" s="123" t="s">
        <v>338</v>
      </c>
      <c r="C50" s="122" t="s">
        <v>42</v>
      </c>
      <c r="D50" s="210">
        <v>35</v>
      </c>
      <c r="E50" s="210" t="s">
        <v>18</v>
      </c>
      <c r="F50" s="210">
        <v>25</v>
      </c>
      <c r="G50" s="210" t="s">
        <v>18</v>
      </c>
      <c r="H50" s="210">
        <v>20</v>
      </c>
      <c r="I50" s="210">
        <v>5</v>
      </c>
      <c r="J50" s="210">
        <v>90</v>
      </c>
      <c r="K50" s="210">
        <f t="shared" si="1"/>
        <v>150</v>
      </c>
      <c r="L50" s="211">
        <v>6</v>
      </c>
    </row>
    <row r="51" spans="1:12" ht="28.5" customHeight="1" x14ac:dyDescent="0.25">
      <c r="A51" s="122">
        <v>8018</v>
      </c>
      <c r="B51" s="123" t="s">
        <v>339</v>
      </c>
      <c r="C51" s="122" t="s">
        <v>340</v>
      </c>
      <c r="D51" s="210">
        <v>20</v>
      </c>
      <c r="E51" s="210" t="s">
        <v>18</v>
      </c>
      <c r="F51" s="210">
        <v>10</v>
      </c>
      <c r="G51" s="210">
        <v>10</v>
      </c>
      <c r="H51" s="210" t="s">
        <v>18</v>
      </c>
      <c r="I51" s="210" t="s">
        <v>18</v>
      </c>
      <c r="J51" s="210">
        <v>45</v>
      </c>
      <c r="K51" s="210">
        <f t="shared" si="1"/>
        <v>75</v>
      </c>
      <c r="L51" s="211">
        <v>3</v>
      </c>
    </row>
    <row r="52" spans="1:12" ht="18" customHeight="1" x14ac:dyDescent="0.25">
      <c r="A52" s="122">
        <v>8019</v>
      </c>
      <c r="B52" s="123" t="s">
        <v>341</v>
      </c>
      <c r="C52" s="122" t="s">
        <v>42</v>
      </c>
      <c r="D52" s="210">
        <v>20</v>
      </c>
      <c r="E52" s="210" t="s">
        <v>18</v>
      </c>
      <c r="F52" s="210">
        <v>10</v>
      </c>
      <c r="G52" s="210">
        <v>7</v>
      </c>
      <c r="H52" s="210">
        <v>3</v>
      </c>
      <c r="I52" s="210" t="s">
        <v>18</v>
      </c>
      <c r="J52" s="210">
        <v>45</v>
      </c>
      <c r="K52" s="210">
        <f t="shared" si="1"/>
        <v>75</v>
      </c>
      <c r="L52" s="211">
        <v>3</v>
      </c>
    </row>
    <row r="53" spans="1:12" ht="15.75" x14ac:dyDescent="0.25">
      <c r="A53" s="122">
        <v>8020</v>
      </c>
      <c r="B53" s="123" t="s">
        <v>342</v>
      </c>
      <c r="C53" s="122" t="s">
        <v>49</v>
      </c>
      <c r="D53" s="210">
        <v>20</v>
      </c>
      <c r="E53" s="210" t="s">
        <v>18</v>
      </c>
      <c r="F53" s="210">
        <v>10</v>
      </c>
      <c r="G53" s="210" t="s">
        <v>18</v>
      </c>
      <c r="H53" s="210">
        <v>10</v>
      </c>
      <c r="I53" s="210" t="s">
        <v>18</v>
      </c>
      <c r="J53" s="210">
        <v>45</v>
      </c>
      <c r="K53" s="210">
        <f t="shared" si="1"/>
        <v>75</v>
      </c>
      <c r="L53" s="211">
        <v>3</v>
      </c>
    </row>
    <row r="54" spans="1:12" ht="15.75" x14ac:dyDescent="0.25">
      <c r="A54" s="122">
        <v>8021</v>
      </c>
      <c r="B54" s="123" t="s">
        <v>343</v>
      </c>
      <c r="C54" s="122" t="s">
        <v>96</v>
      </c>
      <c r="D54" s="210">
        <v>20</v>
      </c>
      <c r="E54" s="210" t="s">
        <v>18</v>
      </c>
      <c r="F54" s="210">
        <v>10</v>
      </c>
      <c r="G54" s="210" t="s">
        <v>18</v>
      </c>
      <c r="H54" s="210">
        <v>3</v>
      </c>
      <c r="I54" s="210">
        <v>7</v>
      </c>
      <c r="J54" s="210">
        <v>45</v>
      </c>
      <c r="K54" s="210">
        <f t="shared" si="1"/>
        <v>75</v>
      </c>
      <c r="L54" s="211">
        <v>3</v>
      </c>
    </row>
    <row r="55" spans="1:12" ht="15.75" x14ac:dyDescent="0.25">
      <c r="A55" s="332" t="s">
        <v>344</v>
      </c>
      <c r="B55" s="333"/>
      <c r="C55" s="334"/>
      <c r="D55" s="114">
        <f t="shared" ref="D55:J55" si="2">SUM(D49:D54)</f>
        <v>150</v>
      </c>
      <c r="E55" s="114">
        <f t="shared" si="2"/>
        <v>0</v>
      </c>
      <c r="F55" s="114">
        <f t="shared" si="2"/>
        <v>90</v>
      </c>
      <c r="G55" s="115">
        <f t="shared" si="2"/>
        <v>17</v>
      </c>
      <c r="H55" s="115">
        <f t="shared" si="2"/>
        <v>61</v>
      </c>
      <c r="I55" s="115">
        <f t="shared" si="2"/>
        <v>12</v>
      </c>
      <c r="J55" s="114">
        <f t="shared" si="2"/>
        <v>360</v>
      </c>
      <c r="K55" s="114">
        <f t="shared" si="1"/>
        <v>600</v>
      </c>
      <c r="L55" s="114">
        <f>SUM(L49:L54)</f>
        <v>24</v>
      </c>
    </row>
    <row r="56" spans="1:12" ht="15.75" x14ac:dyDescent="0.25">
      <c r="A56" s="332" t="s">
        <v>345</v>
      </c>
      <c r="B56" s="333"/>
      <c r="C56" s="334"/>
      <c r="D56" s="116">
        <f>D55/K55</f>
        <v>0.25</v>
      </c>
      <c r="E56" s="116">
        <f>E55/K55</f>
        <v>0</v>
      </c>
      <c r="F56" s="116">
        <f>F55/K55</f>
        <v>0.15</v>
      </c>
      <c r="G56" s="117">
        <f>G55/K55</f>
        <v>2.8333333333333332E-2</v>
      </c>
      <c r="H56" s="117">
        <f>H55/K55</f>
        <v>0.10166666666666667</v>
      </c>
      <c r="I56" s="117">
        <f>I55/K55</f>
        <v>0.02</v>
      </c>
      <c r="J56" s="116">
        <f>J55/K55</f>
        <v>0.6</v>
      </c>
      <c r="K56" s="116">
        <f t="shared" si="1"/>
        <v>1</v>
      </c>
      <c r="L56" s="118"/>
    </row>
    <row r="57" spans="1:12" ht="20.25" customHeight="1" x14ac:dyDescent="0.25">
      <c r="A57" s="342" t="s">
        <v>76</v>
      </c>
      <c r="B57" s="343"/>
      <c r="C57" s="343"/>
      <c r="D57" s="483" t="s">
        <v>346</v>
      </c>
      <c r="E57" s="483"/>
      <c r="F57" s="483"/>
      <c r="G57" s="483"/>
      <c r="H57" s="483"/>
      <c r="I57" s="483"/>
      <c r="J57" s="483"/>
      <c r="K57" s="484"/>
      <c r="L57" s="114">
        <f>30-L55</f>
        <v>6</v>
      </c>
    </row>
    <row r="58" spans="1:12" ht="20.25" customHeight="1" x14ac:dyDescent="0.25">
      <c r="A58" s="385" t="s">
        <v>327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7"/>
    </row>
    <row r="59" spans="1:12" ht="14.25" customHeight="1" x14ac:dyDescent="0.25">
      <c r="A59" s="122">
        <v>8022</v>
      </c>
      <c r="B59" s="123" t="s">
        <v>347</v>
      </c>
      <c r="C59" s="122" t="s">
        <v>120</v>
      </c>
      <c r="D59" s="210">
        <v>40</v>
      </c>
      <c r="E59" s="210" t="s">
        <v>98</v>
      </c>
      <c r="F59" s="210">
        <v>20</v>
      </c>
      <c r="G59" s="210" t="s">
        <v>18</v>
      </c>
      <c r="H59" s="210">
        <v>8</v>
      </c>
      <c r="I59" s="210">
        <v>12</v>
      </c>
      <c r="J59" s="210">
        <v>90</v>
      </c>
      <c r="K59" s="210">
        <f t="shared" ref="K59:K64" si="3">SUM(D59,E59,F59,J59)</f>
        <v>150</v>
      </c>
      <c r="L59" s="211">
        <v>6</v>
      </c>
    </row>
    <row r="60" spans="1:12" ht="15.75" customHeight="1" x14ac:dyDescent="0.25">
      <c r="A60" s="122">
        <v>8023</v>
      </c>
      <c r="B60" s="123" t="s">
        <v>348</v>
      </c>
      <c r="C60" s="122" t="s">
        <v>20</v>
      </c>
      <c r="D60" s="210">
        <v>35</v>
      </c>
      <c r="E60" s="210">
        <v>5</v>
      </c>
      <c r="F60" s="210">
        <v>20</v>
      </c>
      <c r="G60" s="210" t="s">
        <v>18</v>
      </c>
      <c r="H60" s="210">
        <v>8</v>
      </c>
      <c r="I60" s="210">
        <v>12</v>
      </c>
      <c r="J60" s="210">
        <v>90</v>
      </c>
      <c r="K60" s="210">
        <f t="shared" si="3"/>
        <v>150</v>
      </c>
      <c r="L60" s="211">
        <v>6</v>
      </c>
    </row>
    <row r="61" spans="1:12" ht="15.75" x14ac:dyDescent="0.25">
      <c r="A61" s="122">
        <v>8024</v>
      </c>
      <c r="B61" s="123" t="s">
        <v>349</v>
      </c>
      <c r="C61" s="122" t="s">
        <v>57</v>
      </c>
      <c r="D61" s="210">
        <v>40</v>
      </c>
      <c r="E61" s="210" t="s">
        <v>98</v>
      </c>
      <c r="F61" s="210">
        <v>20</v>
      </c>
      <c r="G61" s="210" t="s">
        <v>18</v>
      </c>
      <c r="H61" s="210">
        <v>8</v>
      </c>
      <c r="I61" s="210">
        <v>12</v>
      </c>
      <c r="J61" s="210">
        <v>90</v>
      </c>
      <c r="K61" s="210">
        <f t="shared" si="3"/>
        <v>150</v>
      </c>
      <c r="L61" s="211">
        <v>6</v>
      </c>
    </row>
    <row r="62" spans="1:12" ht="15.75" x14ac:dyDescent="0.25">
      <c r="A62" s="122">
        <v>8138</v>
      </c>
      <c r="B62" s="123" t="s">
        <v>350</v>
      </c>
      <c r="C62" s="122" t="s">
        <v>20</v>
      </c>
      <c r="D62" s="210">
        <v>35</v>
      </c>
      <c r="E62" s="210">
        <v>5</v>
      </c>
      <c r="F62" s="210">
        <v>20</v>
      </c>
      <c r="G62" s="210" t="s">
        <v>18</v>
      </c>
      <c r="H62" s="210">
        <v>8</v>
      </c>
      <c r="I62" s="210">
        <v>12</v>
      </c>
      <c r="J62" s="210">
        <v>90</v>
      </c>
      <c r="K62" s="210">
        <f t="shared" si="3"/>
        <v>150</v>
      </c>
      <c r="L62" s="211">
        <v>6</v>
      </c>
    </row>
    <row r="63" spans="1:12" ht="15.75" x14ac:dyDescent="0.25">
      <c r="A63" s="332" t="s">
        <v>344</v>
      </c>
      <c r="B63" s="333"/>
      <c r="C63" s="334"/>
      <c r="D63" s="114">
        <f t="shared" ref="D63:J63" si="4">SUM(D59:D62)</f>
        <v>150</v>
      </c>
      <c r="E63" s="114">
        <f t="shared" si="4"/>
        <v>10</v>
      </c>
      <c r="F63" s="114">
        <f t="shared" si="4"/>
        <v>80</v>
      </c>
      <c r="G63" s="115">
        <f t="shared" si="4"/>
        <v>0</v>
      </c>
      <c r="H63" s="115">
        <f t="shared" si="4"/>
        <v>32</v>
      </c>
      <c r="I63" s="115">
        <f t="shared" si="4"/>
        <v>48</v>
      </c>
      <c r="J63" s="114">
        <f t="shared" si="4"/>
        <v>360</v>
      </c>
      <c r="K63" s="114">
        <f t="shared" si="3"/>
        <v>600</v>
      </c>
      <c r="L63" s="114">
        <f>SUM(L59:L62)</f>
        <v>24</v>
      </c>
    </row>
    <row r="64" spans="1:12" ht="15.75" x14ac:dyDescent="0.25">
      <c r="A64" s="332" t="s">
        <v>345</v>
      </c>
      <c r="B64" s="333"/>
      <c r="C64" s="334"/>
      <c r="D64" s="116">
        <f>D63/K63</f>
        <v>0.25</v>
      </c>
      <c r="E64" s="116">
        <f>E63/K63</f>
        <v>1.6666666666666666E-2</v>
      </c>
      <c r="F64" s="116">
        <f>F63/K63</f>
        <v>0.13333333333333333</v>
      </c>
      <c r="G64" s="117">
        <f>G63/K63</f>
        <v>0</v>
      </c>
      <c r="H64" s="117">
        <f>H63/K63</f>
        <v>5.3333333333333337E-2</v>
      </c>
      <c r="I64" s="117">
        <f>I63/K63</f>
        <v>0.08</v>
      </c>
      <c r="J64" s="116">
        <f>J63/K63</f>
        <v>0.6</v>
      </c>
      <c r="K64" s="116">
        <f t="shared" si="3"/>
        <v>1</v>
      </c>
      <c r="L64" s="118"/>
    </row>
    <row r="65" spans="1:12" ht="21" customHeight="1" x14ac:dyDescent="0.25">
      <c r="A65" s="342" t="s">
        <v>76</v>
      </c>
      <c r="B65" s="343"/>
      <c r="C65" s="343"/>
      <c r="D65" s="483" t="s">
        <v>346</v>
      </c>
      <c r="E65" s="483"/>
      <c r="F65" s="483"/>
      <c r="G65" s="483"/>
      <c r="H65" s="483"/>
      <c r="I65" s="483"/>
      <c r="J65" s="483"/>
      <c r="K65" s="484"/>
      <c r="L65" s="114">
        <f>30-L63</f>
        <v>6</v>
      </c>
    </row>
    <row r="66" spans="1:12" ht="21.75" customHeight="1" x14ac:dyDescent="0.25">
      <c r="A66" s="385" t="s">
        <v>328</v>
      </c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7"/>
    </row>
    <row r="67" spans="1:12" ht="27" customHeight="1" x14ac:dyDescent="0.25">
      <c r="A67" s="122">
        <v>8025</v>
      </c>
      <c r="B67" s="123" t="s">
        <v>351</v>
      </c>
      <c r="C67" s="122" t="s">
        <v>352</v>
      </c>
      <c r="D67" s="210">
        <v>18</v>
      </c>
      <c r="E67" s="210">
        <v>2</v>
      </c>
      <c r="F67" s="210">
        <v>10</v>
      </c>
      <c r="G67" s="210">
        <v>2</v>
      </c>
      <c r="H67" s="210">
        <v>6</v>
      </c>
      <c r="I67" s="210">
        <v>2</v>
      </c>
      <c r="J67" s="210">
        <v>45</v>
      </c>
      <c r="K67" s="210">
        <f t="shared" ref="K67:K74" si="5">SUM(D67,E67,F67,J67)</f>
        <v>75</v>
      </c>
      <c r="L67" s="211">
        <v>3</v>
      </c>
    </row>
    <row r="68" spans="1:12" ht="26.25" customHeight="1" x14ac:dyDescent="0.25">
      <c r="A68" s="122">
        <v>8026</v>
      </c>
      <c r="B68" s="123" t="s">
        <v>353</v>
      </c>
      <c r="C68" s="122" t="s">
        <v>64</v>
      </c>
      <c r="D68" s="210">
        <v>35</v>
      </c>
      <c r="E68" s="210">
        <v>5</v>
      </c>
      <c r="F68" s="210">
        <v>20</v>
      </c>
      <c r="G68" s="210">
        <v>6</v>
      </c>
      <c r="H68" s="210">
        <v>6</v>
      </c>
      <c r="I68" s="210">
        <v>8</v>
      </c>
      <c r="J68" s="210">
        <v>90</v>
      </c>
      <c r="K68" s="210">
        <f t="shared" si="5"/>
        <v>150</v>
      </c>
      <c r="L68" s="211">
        <v>6</v>
      </c>
    </row>
    <row r="69" spans="1:12" ht="36" customHeight="1" x14ac:dyDescent="0.25">
      <c r="A69" s="122">
        <v>8027</v>
      </c>
      <c r="B69" s="123" t="s">
        <v>354</v>
      </c>
      <c r="C69" s="122" t="s">
        <v>44</v>
      </c>
      <c r="D69" s="210">
        <v>35</v>
      </c>
      <c r="E69" s="210">
        <v>5</v>
      </c>
      <c r="F69" s="210">
        <v>20</v>
      </c>
      <c r="G69" s="210">
        <v>6</v>
      </c>
      <c r="H69" s="210">
        <v>6</v>
      </c>
      <c r="I69" s="210">
        <v>8</v>
      </c>
      <c r="J69" s="210">
        <v>90</v>
      </c>
      <c r="K69" s="210">
        <f t="shared" si="5"/>
        <v>150</v>
      </c>
      <c r="L69" s="211">
        <v>6</v>
      </c>
    </row>
    <row r="70" spans="1:12" ht="20.25" customHeight="1" x14ac:dyDescent="0.25">
      <c r="A70" s="122">
        <v>8139</v>
      </c>
      <c r="B70" s="123" t="s">
        <v>355</v>
      </c>
      <c r="C70" s="122" t="s">
        <v>55</v>
      </c>
      <c r="D70" s="210">
        <v>18</v>
      </c>
      <c r="E70" s="210">
        <v>2</v>
      </c>
      <c r="F70" s="210">
        <v>10</v>
      </c>
      <c r="G70" s="210" t="s">
        <v>18</v>
      </c>
      <c r="H70" s="210">
        <v>8</v>
      </c>
      <c r="I70" s="210">
        <v>2</v>
      </c>
      <c r="J70" s="210">
        <v>45</v>
      </c>
      <c r="K70" s="210">
        <f t="shared" si="5"/>
        <v>75</v>
      </c>
      <c r="L70" s="211">
        <v>3</v>
      </c>
    </row>
    <row r="71" spans="1:12" ht="31.5" x14ac:dyDescent="0.25">
      <c r="A71" s="122">
        <v>8028</v>
      </c>
      <c r="B71" s="123" t="s">
        <v>356</v>
      </c>
      <c r="C71" s="122" t="s">
        <v>46</v>
      </c>
      <c r="D71" s="210">
        <v>18</v>
      </c>
      <c r="E71" s="210">
        <v>2</v>
      </c>
      <c r="F71" s="210">
        <v>10</v>
      </c>
      <c r="G71" s="210" t="s">
        <v>18</v>
      </c>
      <c r="H71" s="210">
        <v>8</v>
      </c>
      <c r="I71" s="210">
        <v>2</v>
      </c>
      <c r="J71" s="210">
        <v>45</v>
      </c>
      <c r="K71" s="210">
        <f t="shared" si="5"/>
        <v>75</v>
      </c>
      <c r="L71" s="211">
        <v>3</v>
      </c>
    </row>
    <row r="72" spans="1:12" ht="15.75" x14ac:dyDescent="0.25">
      <c r="A72" s="122">
        <v>8140</v>
      </c>
      <c r="B72" s="123" t="s">
        <v>357</v>
      </c>
      <c r="C72" s="122" t="s">
        <v>55</v>
      </c>
      <c r="D72" s="210">
        <v>18</v>
      </c>
      <c r="E72" s="210">
        <v>2</v>
      </c>
      <c r="F72" s="210">
        <v>10</v>
      </c>
      <c r="G72" s="210" t="s">
        <v>18</v>
      </c>
      <c r="H72" s="210">
        <v>8</v>
      </c>
      <c r="I72" s="210">
        <v>2</v>
      </c>
      <c r="J72" s="210">
        <v>45</v>
      </c>
      <c r="K72" s="210">
        <f t="shared" si="5"/>
        <v>75</v>
      </c>
      <c r="L72" s="211">
        <v>3</v>
      </c>
    </row>
    <row r="73" spans="1:12" ht="15.75" x14ac:dyDescent="0.25">
      <c r="A73" s="332" t="s">
        <v>344</v>
      </c>
      <c r="B73" s="333"/>
      <c r="C73" s="334"/>
      <c r="D73" s="114">
        <f t="shared" ref="D73:J73" si="6">SUM(D67:D72)</f>
        <v>142</v>
      </c>
      <c r="E73" s="114">
        <f t="shared" si="6"/>
        <v>18</v>
      </c>
      <c r="F73" s="114">
        <f t="shared" si="6"/>
        <v>80</v>
      </c>
      <c r="G73" s="115">
        <f t="shared" si="6"/>
        <v>14</v>
      </c>
      <c r="H73" s="115">
        <f t="shared" si="6"/>
        <v>42</v>
      </c>
      <c r="I73" s="115">
        <f t="shared" si="6"/>
        <v>24</v>
      </c>
      <c r="J73" s="114">
        <f t="shared" si="6"/>
        <v>360</v>
      </c>
      <c r="K73" s="114">
        <f t="shared" si="5"/>
        <v>600</v>
      </c>
      <c r="L73" s="114">
        <f>SUM(L67:L72)</f>
        <v>24</v>
      </c>
    </row>
    <row r="74" spans="1:12" ht="15.75" x14ac:dyDescent="0.25">
      <c r="A74" s="332" t="s">
        <v>345</v>
      </c>
      <c r="B74" s="333"/>
      <c r="C74" s="334"/>
      <c r="D74" s="116">
        <f>D73/K73</f>
        <v>0.23666666666666666</v>
      </c>
      <c r="E74" s="116">
        <f>E73/K73</f>
        <v>0.03</v>
      </c>
      <c r="F74" s="116">
        <f>F73/K73</f>
        <v>0.13333333333333333</v>
      </c>
      <c r="G74" s="117">
        <f>G73/K73</f>
        <v>2.3333333333333334E-2</v>
      </c>
      <c r="H74" s="117">
        <f>H73/K73</f>
        <v>7.0000000000000007E-2</v>
      </c>
      <c r="I74" s="117">
        <f>I73/K73</f>
        <v>0.04</v>
      </c>
      <c r="J74" s="116">
        <f>J73/K73</f>
        <v>0.6</v>
      </c>
      <c r="K74" s="116">
        <f t="shared" si="5"/>
        <v>1</v>
      </c>
      <c r="L74" s="118"/>
    </row>
    <row r="75" spans="1:12" ht="15.75" x14ac:dyDescent="0.25">
      <c r="A75" s="342" t="s">
        <v>76</v>
      </c>
      <c r="B75" s="343"/>
      <c r="C75" s="343"/>
      <c r="D75" s="483" t="s">
        <v>346</v>
      </c>
      <c r="E75" s="483"/>
      <c r="F75" s="483"/>
      <c r="G75" s="483"/>
      <c r="H75" s="483"/>
      <c r="I75" s="483"/>
      <c r="J75" s="483"/>
      <c r="K75" s="484"/>
      <c r="L75" s="114">
        <f>30-L73</f>
        <v>6</v>
      </c>
    </row>
    <row r="76" spans="1:12" ht="21" customHeight="1" x14ac:dyDescent="0.25">
      <c r="A76" s="385" t="s">
        <v>329</v>
      </c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7"/>
    </row>
    <row r="77" spans="1:12" ht="18" customHeight="1" x14ac:dyDescent="0.25">
      <c r="A77" s="122">
        <v>8032</v>
      </c>
      <c r="B77" s="123" t="s">
        <v>358</v>
      </c>
      <c r="C77" s="214" t="s">
        <v>151</v>
      </c>
      <c r="D77" s="210">
        <v>40</v>
      </c>
      <c r="E77" s="210" t="s">
        <v>18</v>
      </c>
      <c r="F77" s="210">
        <v>20</v>
      </c>
      <c r="G77" s="210" t="s">
        <v>18</v>
      </c>
      <c r="H77" s="210">
        <v>12</v>
      </c>
      <c r="I77" s="210">
        <v>8</v>
      </c>
      <c r="J77" s="210">
        <v>90</v>
      </c>
      <c r="K77" s="210">
        <f t="shared" ref="K77:K82" si="7">SUM(D77,E77,F77,J77)</f>
        <v>150</v>
      </c>
      <c r="L77" s="211">
        <v>6</v>
      </c>
    </row>
    <row r="78" spans="1:12" ht="28.5" customHeight="1" x14ac:dyDescent="0.25">
      <c r="A78" s="122">
        <v>8141</v>
      </c>
      <c r="B78" s="123" t="s">
        <v>359</v>
      </c>
      <c r="C78" s="214" t="s">
        <v>151</v>
      </c>
      <c r="D78" s="210">
        <v>35</v>
      </c>
      <c r="E78" s="210">
        <v>5</v>
      </c>
      <c r="F78" s="210">
        <v>20</v>
      </c>
      <c r="G78" s="210" t="s">
        <v>18</v>
      </c>
      <c r="H78" s="210" t="s">
        <v>18</v>
      </c>
      <c r="I78" s="210">
        <v>20</v>
      </c>
      <c r="J78" s="210">
        <v>90</v>
      </c>
      <c r="K78" s="210">
        <f t="shared" si="7"/>
        <v>150</v>
      </c>
      <c r="L78" s="211">
        <v>6</v>
      </c>
    </row>
    <row r="79" spans="1:12" ht="15.75" x14ac:dyDescent="0.25">
      <c r="A79" s="122">
        <v>8142</v>
      </c>
      <c r="B79" s="123" t="s">
        <v>360</v>
      </c>
      <c r="C79" s="214" t="s">
        <v>187</v>
      </c>
      <c r="D79" s="210">
        <v>35</v>
      </c>
      <c r="E79" s="210">
        <v>5</v>
      </c>
      <c r="F79" s="210">
        <v>20</v>
      </c>
      <c r="G79" s="210" t="s">
        <v>18</v>
      </c>
      <c r="H79" s="210">
        <v>12</v>
      </c>
      <c r="I79" s="210">
        <v>8</v>
      </c>
      <c r="J79" s="210">
        <v>90</v>
      </c>
      <c r="K79" s="210">
        <f t="shared" si="7"/>
        <v>150</v>
      </c>
      <c r="L79" s="211">
        <v>6</v>
      </c>
    </row>
    <row r="80" spans="1:12" ht="22.5" customHeight="1" x14ac:dyDescent="0.25">
      <c r="A80" s="122">
        <v>8143</v>
      </c>
      <c r="B80" s="123" t="s">
        <v>361</v>
      </c>
      <c r="C80" s="214" t="s">
        <v>155</v>
      </c>
      <c r="D80" s="210">
        <v>35</v>
      </c>
      <c r="E80" s="210">
        <v>5</v>
      </c>
      <c r="F80" s="210">
        <v>20</v>
      </c>
      <c r="G80" s="210" t="s">
        <v>18</v>
      </c>
      <c r="H80" s="210">
        <v>12</v>
      </c>
      <c r="I80" s="210">
        <v>8</v>
      </c>
      <c r="J80" s="210">
        <v>90</v>
      </c>
      <c r="K80" s="210">
        <f t="shared" si="7"/>
        <v>150</v>
      </c>
      <c r="L80" s="211">
        <v>6</v>
      </c>
    </row>
    <row r="81" spans="1:12" ht="15.75" x14ac:dyDescent="0.25">
      <c r="A81" s="332" t="s">
        <v>344</v>
      </c>
      <c r="B81" s="333"/>
      <c r="C81" s="334"/>
      <c r="D81" s="114">
        <f t="shared" ref="D81:J81" si="8">SUM(D77:D80)</f>
        <v>145</v>
      </c>
      <c r="E81" s="114">
        <f t="shared" si="8"/>
        <v>15</v>
      </c>
      <c r="F81" s="114">
        <f t="shared" si="8"/>
        <v>80</v>
      </c>
      <c r="G81" s="115">
        <f t="shared" si="8"/>
        <v>0</v>
      </c>
      <c r="H81" s="115">
        <f t="shared" si="8"/>
        <v>36</v>
      </c>
      <c r="I81" s="115">
        <f t="shared" si="8"/>
        <v>44</v>
      </c>
      <c r="J81" s="114">
        <f t="shared" si="8"/>
        <v>360</v>
      </c>
      <c r="K81" s="114">
        <f t="shared" si="7"/>
        <v>600</v>
      </c>
      <c r="L81" s="114">
        <f>SUM(L77:L80)</f>
        <v>24</v>
      </c>
    </row>
    <row r="82" spans="1:12" ht="15.75" x14ac:dyDescent="0.25">
      <c r="A82" s="332" t="s">
        <v>345</v>
      </c>
      <c r="B82" s="333"/>
      <c r="C82" s="334"/>
      <c r="D82" s="116">
        <f>D81/K81</f>
        <v>0.24166666666666667</v>
      </c>
      <c r="E82" s="116">
        <f>E81/K81</f>
        <v>2.5000000000000001E-2</v>
      </c>
      <c r="F82" s="116">
        <f>F81/K81</f>
        <v>0.13333333333333333</v>
      </c>
      <c r="G82" s="117">
        <f>G81/K81</f>
        <v>0</v>
      </c>
      <c r="H82" s="117">
        <f>H81/K81</f>
        <v>0.06</v>
      </c>
      <c r="I82" s="117">
        <f>I81/K81</f>
        <v>7.3333333333333334E-2</v>
      </c>
      <c r="J82" s="116">
        <f>J81/K81</f>
        <v>0.6</v>
      </c>
      <c r="K82" s="116">
        <f t="shared" si="7"/>
        <v>1</v>
      </c>
      <c r="L82" s="118"/>
    </row>
    <row r="83" spans="1:12" ht="23.25" customHeight="1" x14ac:dyDescent="0.25">
      <c r="A83" s="342" t="s">
        <v>76</v>
      </c>
      <c r="B83" s="343"/>
      <c r="C83" s="343"/>
      <c r="D83" s="483" t="s">
        <v>346</v>
      </c>
      <c r="E83" s="483"/>
      <c r="F83" s="483"/>
      <c r="G83" s="483"/>
      <c r="H83" s="483"/>
      <c r="I83" s="483"/>
      <c r="J83" s="483"/>
      <c r="K83" s="484"/>
      <c r="L83" s="114">
        <f>30-L81</f>
        <v>6</v>
      </c>
    </row>
    <row r="84" spans="1:12" ht="20.25" customHeight="1" x14ac:dyDescent="0.25">
      <c r="A84" s="385" t="s">
        <v>330</v>
      </c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7"/>
    </row>
    <row r="85" spans="1:12" ht="27.75" customHeight="1" x14ac:dyDescent="0.25">
      <c r="A85" s="122">
        <v>8056</v>
      </c>
      <c r="B85" s="123" t="s">
        <v>362</v>
      </c>
      <c r="C85" s="214" t="s">
        <v>64</v>
      </c>
      <c r="D85" s="210">
        <v>18</v>
      </c>
      <c r="E85" s="210">
        <v>2</v>
      </c>
      <c r="F85" s="210">
        <v>10</v>
      </c>
      <c r="G85" s="210" t="s">
        <v>18</v>
      </c>
      <c r="H85" s="210">
        <v>10</v>
      </c>
      <c r="I85" s="210" t="s">
        <v>18</v>
      </c>
      <c r="J85" s="210">
        <v>45</v>
      </c>
      <c r="K85" s="210">
        <f t="shared" ref="K85:K93" si="9">SUM(D85,E85,F85,J85)</f>
        <v>75</v>
      </c>
      <c r="L85" s="211">
        <v>3</v>
      </c>
    </row>
    <row r="86" spans="1:12" ht="29.25" customHeight="1" x14ac:dyDescent="0.25">
      <c r="A86" s="122">
        <v>8057</v>
      </c>
      <c r="B86" s="123" t="s">
        <v>363</v>
      </c>
      <c r="C86" s="214" t="s">
        <v>44</v>
      </c>
      <c r="D86" s="210">
        <v>18</v>
      </c>
      <c r="E86" s="210">
        <v>2</v>
      </c>
      <c r="F86" s="210">
        <v>10</v>
      </c>
      <c r="G86" s="210" t="s">
        <v>18</v>
      </c>
      <c r="H86" s="210">
        <v>10</v>
      </c>
      <c r="I86" s="210" t="s">
        <v>18</v>
      </c>
      <c r="J86" s="210">
        <v>45</v>
      </c>
      <c r="K86" s="210">
        <f t="shared" si="9"/>
        <v>75</v>
      </c>
      <c r="L86" s="211">
        <v>3</v>
      </c>
    </row>
    <row r="87" spans="1:12" ht="31.5" customHeight="1" x14ac:dyDescent="0.25">
      <c r="A87" s="122">
        <v>8037</v>
      </c>
      <c r="B87" s="123" t="s">
        <v>364</v>
      </c>
      <c r="C87" s="214" t="s">
        <v>64</v>
      </c>
      <c r="D87" s="210">
        <v>36</v>
      </c>
      <c r="E87" s="210">
        <v>4</v>
      </c>
      <c r="F87" s="210">
        <v>20</v>
      </c>
      <c r="G87" s="210">
        <v>6</v>
      </c>
      <c r="H87" s="210">
        <v>7</v>
      </c>
      <c r="I87" s="210">
        <v>7</v>
      </c>
      <c r="J87" s="210">
        <v>90</v>
      </c>
      <c r="K87" s="210">
        <f t="shared" si="9"/>
        <v>150</v>
      </c>
      <c r="L87" s="211">
        <v>6</v>
      </c>
    </row>
    <row r="88" spans="1:12" ht="22.5" customHeight="1" x14ac:dyDescent="0.25">
      <c r="A88" s="122">
        <v>8063</v>
      </c>
      <c r="B88" s="123" t="s">
        <v>365</v>
      </c>
      <c r="C88" s="214" t="s">
        <v>151</v>
      </c>
      <c r="D88" s="210">
        <v>20</v>
      </c>
      <c r="E88" s="210" t="s">
        <v>18</v>
      </c>
      <c r="F88" s="210">
        <v>10</v>
      </c>
      <c r="G88" s="210" t="s">
        <v>18</v>
      </c>
      <c r="H88" s="210">
        <v>10</v>
      </c>
      <c r="I88" s="210" t="s">
        <v>18</v>
      </c>
      <c r="J88" s="210">
        <v>45</v>
      </c>
      <c r="K88" s="210">
        <f t="shared" si="9"/>
        <v>75</v>
      </c>
      <c r="L88" s="211">
        <v>3</v>
      </c>
    </row>
    <row r="89" spans="1:12" ht="24.75" customHeight="1" x14ac:dyDescent="0.25">
      <c r="A89" s="122">
        <v>8064</v>
      </c>
      <c r="B89" s="123" t="s">
        <v>366</v>
      </c>
      <c r="C89" s="214" t="s">
        <v>187</v>
      </c>
      <c r="D89" s="210">
        <v>20</v>
      </c>
      <c r="E89" s="210" t="s">
        <v>18</v>
      </c>
      <c r="F89" s="210">
        <v>10</v>
      </c>
      <c r="G89" s="210">
        <v>5</v>
      </c>
      <c r="H89" s="210" t="s">
        <v>18</v>
      </c>
      <c r="I89" s="210">
        <v>5</v>
      </c>
      <c r="J89" s="210">
        <v>45</v>
      </c>
      <c r="K89" s="210">
        <f t="shared" si="9"/>
        <v>75</v>
      </c>
      <c r="L89" s="211">
        <v>3</v>
      </c>
    </row>
    <row r="90" spans="1:12" ht="31.5" x14ac:dyDescent="0.25">
      <c r="A90" s="122">
        <v>8144</v>
      </c>
      <c r="B90" s="123" t="s">
        <v>367</v>
      </c>
      <c r="C90" s="214" t="s">
        <v>60</v>
      </c>
      <c r="D90" s="210">
        <v>18</v>
      </c>
      <c r="E90" s="210">
        <v>2</v>
      </c>
      <c r="F90" s="210">
        <v>10</v>
      </c>
      <c r="G90" s="210" t="s">
        <v>18</v>
      </c>
      <c r="H90" s="210">
        <v>6</v>
      </c>
      <c r="I90" s="210">
        <v>4</v>
      </c>
      <c r="J90" s="210">
        <v>45</v>
      </c>
      <c r="K90" s="210">
        <f t="shared" si="9"/>
        <v>75</v>
      </c>
      <c r="L90" s="211">
        <v>3</v>
      </c>
    </row>
    <row r="91" spans="1:12" ht="31.5" x14ac:dyDescent="0.25">
      <c r="A91" s="122">
        <v>8036</v>
      </c>
      <c r="B91" s="123" t="s">
        <v>368</v>
      </c>
      <c r="C91" s="214" t="s">
        <v>96</v>
      </c>
      <c r="D91" s="210">
        <v>20</v>
      </c>
      <c r="E91" s="210" t="s">
        <v>18</v>
      </c>
      <c r="F91" s="210">
        <v>10</v>
      </c>
      <c r="G91" s="210" t="s">
        <v>18</v>
      </c>
      <c r="H91" s="210" t="s">
        <v>18</v>
      </c>
      <c r="I91" s="210">
        <v>10</v>
      </c>
      <c r="J91" s="210">
        <v>45</v>
      </c>
      <c r="K91" s="210">
        <f t="shared" si="9"/>
        <v>75</v>
      </c>
      <c r="L91" s="211">
        <v>3</v>
      </c>
    </row>
    <row r="92" spans="1:12" ht="15.75" x14ac:dyDescent="0.25">
      <c r="A92" s="332" t="s">
        <v>344</v>
      </c>
      <c r="B92" s="333"/>
      <c r="C92" s="334"/>
      <c r="D92" s="114">
        <f t="shared" ref="D92:J92" si="10">SUM(D85:D91)</f>
        <v>150</v>
      </c>
      <c r="E92" s="114">
        <f t="shared" si="10"/>
        <v>10</v>
      </c>
      <c r="F92" s="114">
        <f t="shared" si="10"/>
        <v>80</v>
      </c>
      <c r="G92" s="115">
        <f t="shared" si="10"/>
        <v>11</v>
      </c>
      <c r="H92" s="115">
        <f t="shared" si="10"/>
        <v>43</v>
      </c>
      <c r="I92" s="115">
        <f t="shared" si="10"/>
        <v>26</v>
      </c>
      <c r="J92" s="114">
        <f t="shared" si="10"/>
        <v>360</v>
      </c>
      <c r="K92" s="114">
        <f t="shared" si="9"/>
        <v>600</v>
      </c>
      <c r="L92" s="114">
        <f>SUM(L85:L91)</f>
        <v>24</v>
      </c>
    </row>
    <row r="93" spans="1:12" ht="15.75" x14ac:dyDescent="0.25">
      <c r="A93" s="332" t="s">
        <v>345</v>
      </c>
      <c r="B93" s="333"/>
      <c r="C93" s="334"/>
      <c r="D93" s="116">
        <f>D92/K92</f>
        <v>0.25</v>
      </c>
      <c r="E93" s="116">
        <f>E92/K92</f>
        <v>1.6666666666666666E-2</v>
      </c>
      <c r="F93" s="116">
        <f>F92/K92</f>
        <v>0.13333333333333333</v>
      </c>
      <c r="G93" s="117">
        <f>G92/K92</f>
        <v>1.8333333333333333E-2</v>
      </c>
      <c r="H93" s="117">
        <f>H92/K92</f>
        <v>7.166666666666667E-2</v>
      </c>
      <c r="I93" s="117">
        <f>I92/K92</f>
        <v>4.3333333333333335E-2</v>
      </c>
      <c r="J93" s="116">
        <f>J92/K92</f>
        <v>0.6</v>
      </c>
      <c r="K93" s="116">
        <f t="shared" si="9"/>
        <v>1</v>
      </c>
      <c r="L93" s="118"/>
    </row>
    <row r="94" spans="1:12" ht="21.75" customHeight="1" x14ac:dyDescent="0.25">
      <c r="A94" s="342" t="s">
        <v>76</v>
      </c>
      <c r="B94" s="343"/>
      <c r="C94" s="343"/>
      <c r="D94" s="483" t="s">
        <v>346</v>
      </c>
      <c r="E94" s="483"/>
      <c r="F94" s="483"/>
      <c r="G94" s="483"/>
      <c r="H94" s="483"/>
      <c r="I94" s="483"/>
      <c r="J94" s="483"/>
      <c r="K94" s="484"/>
      <c r="L94" s="114">
        <f>30-L92</f>
        <v>6</v>
      </c>
    </row>
    <row r="95" spans="1:12" ht="21" customHeight="1" x14ac:dyDescent="0.25">
      <c r="A95" s="385" t="s">
        <v>331</v>
      </c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7"/>
    </row>
    <row r="96" spans="1:12" ht="24.75" customHeight="1" x14ac:dyDescent="0.25">
      <c r="A96" s="122">
        <v>8145</v>
      </c>
      <c r="B96" s="123" t="s">
        <v>369</v>
      </c>
      <c r="C96" s="122" t="s">
        <v>33</v>
      </c>
      <c r="D96" s="210">
        <v>35</v>
      </c>
      <c r="E96" s="210" t="s">
        <v>98</v>
      </c>
      <c r="F96" s="210">
        <v>25</v>
      </c>
      <c r="G96" s="210" t="s">
        <v>18</v>
      </c>
      <c r="H96" s="210">
        <v>12</v>
      </c>
      <c r="I96" s="210">
        <v>13</v>
      </c>
      <c r="J96" s="210">
        <v>90</v>
      </c>
      <c r="K96" s="210">
        <f t="shared" ref="K96:K102" si="11">SUM(D96,E96,F96,J96)</f>
        <v>150</v>
      </c>
      <c r="L96" s="211">
        <v>6</v>
      </c>
    </row>
    <row r="97" spans="1:12" ht="16.5" customHeight="1" x14ac:dyDescent="0.25">
      <c r="A97" s="122">
        <v>8041</v>
      </c>
      <c r="B97" s="123" t="s">
        <v>370</v>
      </c>
      <c r="C97" s="122" t="s">
        <v>371</v>
      </c>
      <c r="D97" s="210">
        <v>30</v>
      </c>
      <c r="E97" s="210">
        <v>10</v>
      </c>
      <c r="F97" s="210">
        <v>20</v>
      </c>
      <c r="G97" s="210" t="s">
        <v>18</v>
      </c>
      <c r="H97" s="210">
        <v>12</v>
      </c>
      <c r="I97" s="210">
        <v>8</v>
      </c>
      <c r="J97" s="210">
        <v>90</v>
      </c>
      <c r="K97" s="210">
        <f t="shared" si="11"/>
        <v>150</v>
      </c>
      <c r="L97" s="211">
        <v>6</v>
      </c>
    </row>
    <row r="98" spans="1:12" ht="31.5" x14ac:dyDescent="0.25">
      <c r="A98" s="122">
        <v>8042</v>
      </c>
      <c r="B98" s="123" t="s">
        <v>372</v>
      </c>
      <c r="C98" s="122" t="s">
        <v>42</v>
      </c>
      <c r="D98" s="210">
        <v>20</v>
      </c>
      <c r="E98" s="210" t="s">
        <v>18</v>
      </c>
      <c r="F98" s="210">
        <v>10</v>
      </c>
      <c r="G98" s="210" t="s">
        <v>18</v>
      </c>
      <c r="H98" s="210">
        <v>10</v>
      </c>
      <c r="I98" s="210" t="s">
        <v>18</v>
      </c>
      <c r="J98" s="210">
        <v>45</v>
      </c>
      <c r="K98" s="210">
        <f t="shared" si="11"/>
        <v>75</v>
      </c>
      <c r="L98" s="211">
        <v>3</v>
      </c>
    </row>
    <row r="99" spans="1:12" ht="15.75" x14ac:dyDescent="0.25">
      <c r="A99" s="122">
        <v>8043</v>
      </c>
      <c r="B99" s="123" t="s">
        <v>373</v>
      </c>
      <c r="C99" s="122" t="s">
        <v>96</v>
      </c>
      <c r="D99" s="210">
        <v>20</v>
      </c>
      <c r="E99" s="210" t="s">
        <v>18</v>
      </c>
      <c r="F99" s="210">
        <v>10</v>
      </c>
      <c r="G99" s="210" t="s">
        <v>18</v>
      </c>
      <c r="H99" s="210">
        <v>10</v>
      </c>
      <c r="I99" s="210" t="s">
        <v>18</v>
      </c>
      <c r="J99" s="210">
        <v>45</v>
      </c>
      <c r="K99" s="210">
        <f t="shared" si="11"/>
        <v>75</v>
      </c>
      <c r="L99" s="211">
        <v>3</v>
      </c>
    </row>
    <row r="100" spans="1:12" ht="15.75" x14ac:dyDescent="0.25">
      <c r="A100" s="122">
        <v>8146</v>
      </c>
      <c r="B100" s="123" t="s">
        <v>374</v>
      </c>
      <c r="C100" s="122" t="s">
        <v>69</v>
      </c>
      <c r="D100" s="210">
        <v>20</v>
      </c>
      <c r="E100" s="210" t="s">
        <v>18</v>
      </c>
      <c r="F100" s="210">
        <v>10</v>
      </c>
      <c r="G100" s="210" t="s">
        <v>18</v>
      </c>
      <c r="H100" s="210">
        <v>10</v>
      </c>
      <c r="I100" s="210" t="s">
        <v>18</v>
      </c>
      <c r="J100" s="210">
        <v>45</v>
      </c>
      <c r="K100" s="210">
        <f t="shared" si="11"/>
        <v>75</v>
      </c>
      <c r="L100" s="211">
        <v>3</v>
      </c>
    </row>
    <row r="101" spans="1:12" ht="15.75" x14ac:dyDescent="0.25">
      <c r="A101" s="332" t="s">
        <v>344</v>
      </c>
      <c r="B101" s="333"/>
      <c r="C101" s="334"/>
      <c r="D101" s="114">
        <f t="shared" ref="D101:J101" si="12">SUM(D96:D100)</f>
        <v>125</v>
      </c>
      <c r="E101" s="114">
        <f t="shared" si="12"/>
        <v>10</v>
      </c>
      <c r="F101" s="114">
        <f t="shared" si="12"/>
        <v>75</v>
      </c>
      <c r="G101" s="115">
        <f t="shared" si="12"/>
        <v>0</v>
      </c>
      <c r="H101" s="115">
        <f t="shared" si="12"/>
        <v>54</v>
      </c>
      <c r="I101" s="115">
        <f t="shared" si="12"/>
        <v>21</v>
      </c>
      <c r="J101" s="114">
        <f t="shared" si="12"/>
        <v>315</v>
      </c>
      <c r="K101" s="114">
        <f t="shared" si="11"/>
        <v>525</v>
      </c>
      <c r="L101" s="114">
        <f>SUM(L96:L100)</f>
        <v>21</v>
      </c>
    </row>
    <row r="102" spans="1:12" ht="15.75" x14ac:dyDescent="0.25">
      <c r="A102" s="332" t="s">
        <v>345</v>
      </c>
      <c r="B102" s="333"/>
      <c r="C102" s="334"/>
      <c r="D102" s="116">
        <f>D101/K101</f>
        <v>0.23809523809523808</v>
      </c>
      <c r="E102" s="116">
        <f>E101/K101</f>
        <v>1.9047619047619049E-2</v>
      </c>
      <c r="F102" s="116">
        <f>F101/K101</f>
        <v>0.14285714285714285</v>
      </c>
      <c r="G102" s="117">
        <f>G101/K101</f>
        <v>0</v>
      </c>
      <c r="H102" s="117">
        <f>H101/K101</f>
        <v>0.10285714285714286</v>
      </c>
      <c r="I102" s="117">
        <f>I101/K101</f>
        <v>0.04</v>
      </c>
      <c r="J102" s="116">
        <f>J101/K101</f>
        <v>0.6</v>
      </c>
      <c r="K102" s="116">
        <f t="shared" si="11"/>
        <v>1</v>
      </c>
      <c r="L102" s="118"/>
    </row>
    <row r="103" spans="1:12" ht="24" customHeight="1" x14ac:dyDescent="0.25">
      <c r="A103" s="342" t="s">
        <v>76</v>
      </c>
      <c r="B103" s="343"/>
      <c r="C103" s="343"/>
      <c r="D103" s="483" t="s">
        <v>346</v>
      </c>
      <c r="E103" s="483"/>
      <c r="F103" s="483"/>
      <c r="G103" s="483"/>
      <c r="H103" s="483"/>
      <c r="I103" s="483"/>
      <c r="J103" s="483"/>
      <c r="K103" s="484"/>
      <c r="L103" s="114">
        <f>30-L101</f>
        <v>9</v>
      </c>
    </row>
    <row r="104" spans="1:12" ht="18" customHeight="1" x14ac:dyDescent="0.25">
      <c r="A104" s="385" t="s">
        <v>332</v>
      </c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7"/>
    </row>
    <row r="105" spans="1:12" ht="30" customHeight="1" x14ac:dyDescent="0.25">
      <c r="A105" s="122">
        <v>8047</v>
      </c>
      <c r="B105" s="123" t="s">
        <v>375</v>
      </c>
      <c r="C105" s="122" t="s">
        <v>178</v>
      </c>
      <c r="D105" s="210">
        <v>30</v>
      </c>
      <c r="E105" s="210" t="s">
        <v>18</v>
      </c>
      <c r="F105" s="210">
        <v>20</v>
      </c>
      <c r="G105" s="210">
        <v>6</v>
      </c>
      <c r="H105" s="210">
        <v>10</v>
      </c>
      <c r="I105" s="210">
        <v>4</v>
      </c>
      <c r="J105" s="210">
        <v>75</v>
      </c>
      <c r="K105" s="210">
        <f t="shared" ref="K105:K110" si="13">SUM(D105,E105,F105,J105)</f>
        <v>125</v>
      </c>
      <c r="L105" s="211">
        <v>5</v>
      </c>
    </row>
    <row r="106" spans="1:12" ht="15.75" customHeight="1" x14ac:dyDescent="0.25">
      <c r="A106" s="122">
        <v>8045</v>
      </c>
      <c r="B106" s="123" t="s">
        <v>376</v>
      </c>
      <c r="C106" s="122" t="s">
        <v>377</v>
      </c>
      <c r="D106" s="210">
        <v>40</v>
      </c>
      <c r="E106" s="210" t="s">
        <v>18</v>
      </c>
      <c r="F106" s="210">
        <v>20</v>
      </c>
      <c r="G106" s="210">
        <v>6</v>
      </c>
      <c r="H106" s="210">
        <v>10</v>
      </c>
      <c r="I106" s="210">
        <v>4</v>
      </c>
      <c r="J106" s="210">
        <v>90</v>
      </c>
      <c r="K106" s="210">
        <f t="shared" si="13"/>
        <v>150</v>
      </c>
      <c r="L106" s="211">
        <v>6</v>
      </c>
    </row>
    <row r="107" spans="1:12" ht="15.75" x14ac:dyDescent="0.25">
      <c r="A107" s="122">
        <v>8046</v>
      </c>
      <c r="B107" s="123" t="s">
        <v>378</v>
      </c>
      <c r="C107" s="122" t="s">
        <v>178</v>
      </c>
      <c r="D107" s="210">
        <v>30</v>
      </c>
      <c r="E107" s="210" t="s">
        <v>18</v>
      </c>
      <c r="F107" s="210">
        <v>20</v>
      </c>
      <c r="G107" s="210" t="s">
        <v>18</v>
      </c>
      <c r="H107" s="210">
        <v>13</v>
      </c>
      <c r="I107" s="210">
        <v>7</v>
      </c>
      <c r="J107" s="210">
        <v>75</v>
      </c>
      <c r="K107" s="210">
        <f t="shared" si="13"/>
        <v>125</v>
      </c>
      <c r="L107" s="211">
        <v>5</v>
      </c>
    </row>
    <row r="108" spans="1:12" ht="15.75" x14ac:dyDescent="0.25">
      <c r="A108" s="214">
        <v>8199</v>
      </c>
      <c r="B108" s="215" t="s">
        <v>379</v>
      </c>
      <c r="C108" s="214" t="s">
        <v>380</v>
      </c>
      <c r="D108" s="210">
        <v>25</v>
      </c>
      <c r="E108" s="210">
        <v>5</v>
      </c>
      <c r="F108" s="210">
        <v>20</v>
      </c>
      <c r="G108" s="210">
        <v>5</v>
      </c>
      <c r="H108" s="210" t="s">
        <v>18</v>
      </c>
      <c r="I108" s="210">
        <v>15</v>
      </c>
      <c r="J108" s="210">
        <v>75</v>
      </c>
      <c r="K108" s="210">
        <f t="shared" si="13"/>
        <v>125</v>
      </c>
      <c r="L108" s="211">
        <v>5</v>
      </c>
    </row>
    <row r="109" spans="1:12" ht="15.75" x14ac:dyDescent="0.25">
      <c r="A109" s="332" t="s">
        <v>344</v>
      </c>
      <c r="B109" s="333"/>
      <c r="C109" s="334"/>
      <c r="D109" s="114">
        <f t="shared" ref="D109:J109" si="14">SUM(D105:D108)</f>
        <v>125</v>
      </c>
      <c r="E109" s="114">
        <f t="shared" si="14"/>
        <v>5</v>
      </c>
      <c r="F109" s="114">
        <f t="shared" si="14"/>
        <v>80</v>
      </c>
      <c r="G109" s="115">
        <f t="shared" si="14"/>
        <v>17</v>
      </c>
      <c r="H109" s="115">
        <f t="shared" si="14"/>
        <v>33</v>
      </c>
      <c r="I109" s="115">
        <f t="shared" si="14"/>
        <v>30</v>
      </c>
      <c r="J109" s="114">
        <f t="shared" si="14"/>
        <v>315</v>
      </c>
      <c r="K109" s="114">
        <f t="shared" si="13"/>
        <v>525</v>
      </c>
      <c r="L109" s="114">
        <f>SUM(L105:L108)</f>
        <v>21</v>
      </c>
    </row>
    <row r="110" spans="1:12" ht="15.75" x14ac:dyDescent="0.25">
      <c r="A110" s="332" t="s">
        <v>345</v>
      </c>
      <c r="B110" s="333"/>
      <c r="C110" s="334"/>
      <c r="D110" s="116">
        <f>D109/K109</f>
        <v>0.23809523809523808</v>
      </c>
      <c r="E110" s="116">
        <f>E109/K109</f>
        <v>9.5238095238095247E-3</v>
      </c>
      <c r="F110" s="116">
        <f>F109/K109</f>
        <v>0.15238095238095239</v>
      </c>
      <c r="G110" s="117">
        <f>G109/K109</f>
        <v>3.2380952380952378E-2</v>
      </c>
      <c r="H110" s="117">
        <f>H109/K109</f>
        <v>6.2857142857142861E-2</v>
      </c>
      <c r="I110" s="117">
        <f>I109/K109</f>
        <v>5.7142857142857141E-2</v>
      </c>
      <c r="J110" s="116">
        <f>J109/K109</f>
        <v>0.6</v>
      </c>
      <c r="K110" s="116">
        <f t="shared" si="13"/>
        <v>1</v>
      </c>
      <c r="L110" s="118"/>
    </row>
    <row r="111" spans="1:12" ht="15.75" x14ac:dyDescent="0.25">
      <c r="A111" s="342" t="s">
        <v>76</v>
      </c>
      <c r="B111" s="343"/>
      <c r="C111" s="343"/>
      <c r="D111" s="483" t="s">
        <v>346</v>
      </c>
      <c r="E111" s="483"/>
      <c r="F111" s="483"/>
      <c r="G111" s="483"/>
      <c r="H111" s="483"/>
      <c r="I111" s="483"/>
      <c r="J111" s="483"/>
      <c r="K111" s="484"/>
      <c r="L111" s="114">
        <f>30-L109</f>
        <v>9</v>
      </c>
    </row>
    <row r="112" spans="1:12" ht="32.25" customHeight="1" x14ac:dyDescent="0.25">
      <c r="A112" s="408" t="s">
        <v>381</v>
      </c>
      <c r="B112" s="408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</row>
    <row r="113" spans="1:12" ht="15.75" x14ac:dyDescent="0.25">
      <c r="A113" s="356"/>
      <c r="B113" s="357"/>
      <c r="C113" s="357"/>
      <c r="D113" s="357"/>
      <c r="E113" s="357"/>
      <c r="F113" s="357"/>
      <c r="G113" s="357"/>
      <c r="H113" s="357"/>
      <c r="I113" s="357"/>
      <c r="J113" s="357"/>
      <c r="K113" s="357"/>
      <c r="L113" s="358"/>
    </row>
    <row r="114" spans="1:12" ht="15.75" x14ac:dyDescent="0.25">
      <c r="A114" s="273" t="s">
        <v>520</v>
      </c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</row>
    <row r="115" spans="1:12" ht="15.75" x14ac:dyDescent="0.25">
      <c r="A115" s="274" t="s">
        <v>317</v>
      </c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6"/>
    </row>
    <row r="116" spans="1:12" ht="15.75" x14ac:dyDescent="0.25">
      <c r="A116" s="329" t="s">
        <v>47</v>
      </c>
      <c r="B116" s="330"/>
      <c r="C116" s="330"/>
      <c r="D116" s="330"/>
      <c r="E116" s="330"/>
      <c r="F116" s="330"/>
      <c r="G116" s="330"/>
      <c r="H116" s="330"/>
      <c r="I116" s="330"/>
      <c r="J116" s="330"/>
      <c r="K116" s="330"/>
      <c r="L116" s="331"/>
    </row>
    <row r="117" spans="1:12" ht="15.75" x14ac:dyDescent="0.25">
      <c r="A117" s="336" t="s">
        <v>3</v>
      </c>
      <c r="B117" s="338" t="s">
        <v>4</v>
      </c>
      <c r="C117" s="338" t="s">
        <v>5</v>
      </c>
      <c r="D117" s="327" t="s">
        <v>6</v>
      </c>
      <c r="E117" s="327"/>
      <c r="F117" s="327"/>
      <c r="G117" s="327"/>
      <c r="H117" s="327"/>
      <c r="I117" s="327"/>
      <c r="J117" s="327" t="s">
        <v>7</v>
      </c>
      <c r="K117" s="327" t="s">
        <v>8</v>
      </c>
      <c r="L117" s="327" t="s">
        <v>9</v>
      </c>
    </row>
    <row r="118" spans="1:12" ht="25.5" customHeight="1" x14ac:dyDescent="0.25">
      <c r="A118" s="337"/>
      <c r="B118" s="338"/>
      <c r="C118" s="338"/>
      <c r="D118" s="108" t="s">
        <v>10</v>
      </c>
      <c r="E118" s="108" t="s">
        <v>11</v>
      </c>
      <c r="F118" s="108" t="s">
        <v>12</v>
      </c>
      <c r="G118" s="109" t="s">
        <v>13</v>
      </c>
      <c r="H118" s="109" t="s">
        <v>14</v>
      </c>
      <c r="I118" s="109" t="s">
        <v>15</v>
      </c>
      <c r="J118" s="327"/>
      <c r="K118" s="327"/>
      <c r="L118" s="327"/>
    </row>
    <row r="119" spans="1:12" ht="31.5" x14ac:dyDescent="0.25">
      <c r="A119" s="111">
        <v>8148</v>
      </c>
      <c r="B119" s="110" t="s">
        <v>382</v>
      </c>
      <c r="C119" s="111" t="s">
        <v>286</v>
      </c>
      <c r="D119" s="196" t="s">
        <v>18</v>
      </c>
      <c r="E119" s="196">
        <v>2</v>
      </c>
      <c r="F119" s="196" t="s">
        <v>18</v>
      </c>
      <c r="G119" s="197" t="s">
        <v>18</v>
      </c>
      <c r="H119" s="197" t="s">
        <v>18</v>
      </c>
      <c r="I119" s="197" t="s">
        <v>18</v>
      </c>
      <c r="J119" s="196">
        <v>148</v>
      </c>
      <c r="K119" s="196">
        <f>SUM(D119,E119,F119,J119)</f>
        <v>150</v>
      </c>
      <c r="L119" s="198">
        <v>6</v>
      </c>
    </row>
    <row r="120" spans="1:12" ht="15.75" x14ac:dyDescent="0.25">
      <c r="A120" s="332" t="s">
        <v>29</v>
      </c>
      <c r="B120" s="333"/>
      <c r="C120" s="334"/>
      <c r="D120" s="114">
        <f t="shared" ref="D120:J120" si="15">SUM(D119)</f>
        <v>0</v>
      </c>
      <c r="E120" s="114">
        <f t="shared" si="15"/>
        <v>2</v>
      </c>
      <c r="F120" s="114">
        <f t="shared" si="15"/>
        <v>0</v>
      </c>
      <c r="G120" s="115">
        <f t="shared" si="15"/>
        <v>0</v>
      </c>
      <c r="H120" s="115">
        <f t="shared" si="15"/>
        <v>0</v>
      </c>
      <c r="I120" s="115">
        <f t="shared" si="15"/>
        <v>0</v>
      </c>
      <c r="J120" s="114">
        <f t="shared" si="15"/>
        <v>148</v>
      </c>
      <c r="K120" s="114">
        <f>SUM(D120,E120,F120,J120)</f>
        <v>150</v>
      </c>
      <c r="L120" s="114">
        <f>SUM(L119)</f>
        <v>6</v>
      </c>
    </row>
    <row r="121" spans="1:12" ht="15.75" x14ac:dyDescent="0.25">
      <c r="A121" s="332" t="s">
        <v>30</v>
      </c>
      <c r="B121" s="333"/>
      <c r="C121" s="334"/>
      <c r="D121" s="116">
        <f>D120/K120</f>
        <v>0</v>
      </c>
      <c r="E121" s="116">
        <f>E120/K120</f>
        <v>1.3333333333333334E-2</v>
      </c>
      <c r="F121" s="116">
        <f>F120/K120</f>
        <v>0</v>
      </c>
      <c r="G121" s="117">
        <f>G120/K120</f>
        <v>0</v>
      </c>
      <c r="H121" s="117">
        <f>H120/K120</f>
        <v>0</v>
      </c>
      <c r="I121" s="117">
        <f>I120/K120</f>
        <v>0</v>
      </c>
      <c r="J121" s="116">
        <f>J120/K120</f>
        <v>0.98666666666666669</v>
      </c>
      <c r="K121" s="116">
        <f>SUM(D121,E121,F121,J121)</f>
        <v>1</v>
      </c>
      <c r="L121" s="118"/>
    </row>
    <row r="122" spans="1:12" ht="15.75" x14ac:dyDescent="0.25">
      <c r="A122" s="342" t="s">
        <v>76</v>
      </c>
      <c r="B122" s="343"/>
      <c r="C122" s="343"/>
      <c r="D122" s="344" t="s">
        <v>77</v>
      </c>
      <c r="E122" s="344"/>
      <c r="F122" s="344"/>
      <c r="G122" s="344"/>
      <c r="H122" s="344"/>
      <c r="I122" s="344"/>
      <c r="J122" s="344"/>
      <c r="K122" s="345"/>
      <c r="L122" s="121">
        <f>30-L120</f>
        <v>24</v>
      </c>
    </row>
    <row r="123" spans="1:12" ht="15.75" x14ac:dyDescent="0.25">
      <c r="A123" s="214">
        <v>8009</v>
      </c>
      <c r="B123" s="215" t="s">
        <v>383</v>
      </c>
      <c r="C123" s="214" t="s">
        <v>20</v>
      </c>
      <c r="D123" s="210">
        <v>25</v>
      </c>
      <c r="E123" s="210" t="s">
        <v>18</v>
      </c>
      <c r="F123" s="210">
        <v>15</v>
      </c>
      <c r="G123" s="210" t="s">
        <v>18</v>
      </c>
      <c r="H123" s="210">
        <v>15</v>
      </c>
      <c r="I123" s="210" t="s">
        <v>18</v>
      </c>
      <c r="J123" s="210">
        <v>60</v>
      </c>
      <c r="K123" s="210">
        <f>SUM(D123,E123,F123,J123)</f>
        <v>100</v>
      </c>
      <c r="L123" s="211">
        <v>4</v>
      </c>
    </row>
    <row r="124" spans="1:12" ht="15.75" x14ac:dyDescent="0.25">
      <c r="A124" s="214">
        <v>8005</v>
      </c>
      <c r="B124" s="215" t="s">
        <v>384</v>
      </c>
      <c r="C124" s="214" t="s">
        <v>49</v>
      </c>
      <c r="D124" s="210">
        <v>25</v>
      </c>
      <c r="E124" s="210" t="s">
        <v>18</v>
      </c>
      <c r="F124" s="210">
        <v>15</v>
      </c>
      <c r="G124" s="210" t="s">
        <v>18</v>
      </c>
      <c r="H124" s="210">
        <v>15</v>
      </c>
      <c r="I124" s="210" t="s">
        <v>18</v>
      </c>
      <c r="J124" s="210">
        <v>60</v>
      </c>
      <c r="K124" s="210">
        <f>SUM(D124,E124,F124,J124)</f>
        <v>100</v>
      </c>
      <c r="L124" s="211">
        <v>4</v>
      </c>
    </row>
    <row r="125" spans="1:12" ht="15.75" x14ac:dyDescent="0.25">
      <c r="A125" s="214">
        <v>8206</v>
      </c>
      <c r="B125" s="215" t="s">
        <v>385</v>
      </c>
      <c r="C125" s="214" t="s">
        <v>273</v>
      </c>
      <c r="D125" s="210">
        <v>22</v>
      </c>
      <c r="E125" s="210">
        <v>4</v>
      </c>
      <c r="F125" s="210">
        <v>14</v>
      </c>
      <c r="G125" s="210"/>
      <c r="H125" s="210">
        <v>7</v>
      </c>
      <c r="I125" s="210">
        <v>7</v>
      </c>
      <c r="J125" s="210">
        <v>60</v>
      </c>
      <c r="K125" s="210">
        <f>SUM(D125,E125,F125,J125)</f>
        <v>100</v>
      </c>
      <c r="L125" s="211">
        <v>4</v>
      </c>
    </row>
    <row r="126" spans="1:12" ht="31.5" x14ac:dyDescent="0.25">
      <c r="A126" s="214">
        <v>8198</v>
      </c>
      <c r="B126" s="215" t="s">
        <v>386</v>
      </c>
      <c r="C126" s="214" t="s">
        <v>131</v>
      </c>
      <c r="D126" s="210">
        <v>20</v>
      </c>
      <c r="E126" s="210" t="s">
        <v>98</v>
      </c>
      <c r="F126" s="210">
        <v>20</v>
      </c>
      <c r="G126" s="210" t="s">
        <v>98</v>
      </c>
      <c r="H126" s="210">
        <v>20</v>
      </c>
      <c r="I126" s="210" t="s">
        <v>98</v>
      </c>
      <c r="J126" s="210">
        <v>60</v>
      </c>
      <c r="K126" s="210">
        <v>100</v>
      </c>
      <c r="L126" s="211">
        <v>4</v>
      </c>
    </row>
    <row r="127" spans="1:12" ht="15.75" x14ac:dyDescent="0.25">
      <c r="A127" s="122">
        <v>8048</v>
      </c>
      <c r="B127" s="123" t="s">
        <v>387</v>
      </c>
      <c r="C127" s="122" t="s">
        <v>163</v>
      </c>
      <c r="D127" s="124">
        <v>22</v>
      </c>
      <c r="E127" s="124">
        <v>3</v>
      </c>
      <c r="F127" s="124">
        <v>15</v>
      </c>
      <c r="G127" s="124" t="s">
        <v>18</v>
      </c>
      <c r="H127" s="124">
        <v>9</v>
      </c>
      <c r="I127" s="124">
        <v>6</v>
      </c>
      <c r="J127" s="124">
        <v>60</v>
      </c>
      <c r="K127" s="124">
        <f t="shared" ref="K127:K135" si="16">SUM(D127,E127,F127,J127)</f>
        <v>100</v>
      </c>
      <c r="L127" s="230">
        <v>4</v>
      </c>
    </row>
    <row r="128" spans="1:12" ht="15.75" x14ac:dyDescent="0.25">
      <c r="A128" s="214">
        <v>8049</v>
      </c>
      <c r="B128" s="215" t="s">
        <v>388</v>
      </c>
      <c r="C128" s="214" t="s">
        <v>81</v>
      </c>
      <c r="D128" s="210">
        <v>20</v>
      </c>
      <c r="E128" s="210" t="s">
        <v>18</v>
      </c>
      <c r="F128" s="210">
        <v>20</v>
      </c>
      <c r="G128" s="210">
        <v>8</v>
      </c>
      <c r="H128" s="210">
        <v>12</v>
      </c>
      <c r="I128" s="210" t="s">
        <v>18</v>
      </c>
      <c r="J128" s="210">
        <v>60</v>
      </c>
      <c r="K128" s="210">
        <f t="shared" si="16"/>
        <v>100</v>
      </c>
      <c r="L128" s="211">
        <v>4</v>
      </c>
    </row>
    <row r="129" spans="1:12" ht="31.5" x14ac:dyDescent="0.25">
      <c r="A129" s="214">
        <v>8051</v>
      </c>
      <c r="B129" s="215" t="s">
        <v>389</v>
      </c>
      <c r="C129" s="214" t="s">
        <v>57</v>
      </c>
      <c r="D129" s="210">
        <v>25</v>
      </c>
      <c r="E129" s="210" t="s">
        <v>98</v>
      </c>
      <c r="F129" s="210">
        <v>15</v>
      </c>
      <c r="G129" s="210" t="s">
        <v>18</v>
      </c>
      <c r="H129" s="210">
        <v>7</v>
      </c>
      <c r="I129" s="210">
        <v>8</v>
      </c>
      <c r="J129" s="210">
        <v>60</v>
      </c>
      <c r="K129" s="210">
        <f t="shared" si="16"/>
        <v>100</v>
      </c>
      <c r="L129" s="211">
        <v>4</v>
      </c>
    </row>
    <row r="130" spans="1:12" ht="31.5" x14ac:dyDescent="0.25">
      <c r="A130" s="214">
        <v>8055</v>
      </c>
      <c r="B130" s="215" t="s">
        <v>390</v>
      </c>
      <c r="C130" s="214" t="s">
        <v>42</v>
      </c>
      <c r="D130" s="210">
        <v>22</v>
      </c>
      <c r="E130" s="210">
        <v>3</v>
      </c>
      <c r="F130" s="210">
        <v>15</v>
      </c>
      <c r="G130" s="210" t="s">
        <v>18</v>
      </c>
      <c r="H130" s="210" t="s">
        <v>18</v>
      </c>
      <c r="I130" s="210">
        <v>15</v>
      </c>
      <c r="J130" s="210">
        <v>60</v>
      </c>
      <c r="K130" s="210">
        <f t="shared" si="16"/>
        <v>100</v>
      </c>
      <c r="L130" s="211">
        <v>4</v>
      </c>
    </row>
    <row r="131" spans="1:12" ht="15.75" x14ac:dyDescent="0.25">
      <c r="A131" s="214">
        <v>8150</v>
      </c>
      <c r="B131" s="215" t="s">
        <v>391</v>
      </c>
      <c r="C131" s="214" t="s">
        <v>155</v>
      </c>
      <c r="D131" s="210">
        <v>20</v>
      </c>
      <c r="E131" s="210">
        <v>5</v>
      </c>
      <c r="F131" s="210">
        <v>15</v>
      </c>
      <c r="G131" s="210" t="s">
        <v>18</v>
      </c>
      <c r="H131" s="210">
        <v>15</v>
      </c>
      <c r="I131" s="210" t="s">
        <v>18</v>
      </c>
      <c r="J131" s="210">
        <v>60</v>
      </c>
      <c r="K131" s="210">
        <f t="shared" si="16"/>
        <v>100</v>
      </c>
      <c r="L131" s="211">
        <v>4</v>
      </c>
    </row>
    <row r="132" spans="1:12" ht="31.5" x14ac:dyDescent="0.25">
      <c r="A132" s="214">
        <v>8208</v>
      </c>
      <c r="B132" s="215" t="s">
        <v>392</v>
      </c>
      <c r="C132" s="214" t="s">
        <v>151</v>
      </c>
      <c r="D132" s="210">
        <v>22</v>
      </c>
      <c r="E132" s="210">
        <v>3</v>
      </c>
      <c r="F132" s="210">
        <v>15</v>
      </c>
      <c r="G132" s="210" t="s">
        <v>98</v>
      </c>
      <c r="H132" s="210">
        <v>15</v>
      </c>
      <c r="I132" s="210" t="s">
        <v>98</v>
      </c>
      <c r="J132" s="210">
        <v>60</v>
      </c>
      <c r="K132" s="210">
        <f t="shared" si="16"/>
        <v>100</v>
      </c>
      <c r="L132" s="211">
        <v>4</v>
      </c>
    </row>
    <row r="133" spans="1:12" ht="15.75" x14ac:dyDescent="0.25">
      <c r="A133" s="214">
        <v>8065</v>
      </c>
      <c r="B133" s="215" t="s">
        <v>393</v>
      </c>
      <c r="C133" s="214" t="s">
        <v>187</v>
      </c>
      <c r="D133" s="210">
        <v>22</v>
      </c>
      <c r="E133" s="210">
        <v>3</v>
      </c>
      <c r="F133" s="210">
        <v>15</v>
      </c>
      <c r="G133" s="210" t="s">
        <v>18</v>
      </c>
      <c r="H133" s="210">
        <v>7</v>
      </c>
      <c r="I133" s="210">
        <v>8</v>
      </c>
      <c r="J133" s="210">
        <v>60</v>
      </c>
      <c r="K133" s="210">
        <f t="shared" si="16"/>
        <v>100</v>
      </c>
      <c r="L133" s="211">
        <v>4</v>
      </c>
    </row>
    <row r="134" spans="1:12" ht="15.75" x14ac:dyDescent="0.25">
      <c r="A134" s="122">
        <v>8030</v>
      </c>
      <c r="B134" s="123" t="s">
        <v>394</v>
      </c>
      <c r="C134" s="122" t="s">
        <v>42</v>
      </c>
      <c r="D134" s="124">
        <v>22</v>
      </c>
      <c r="E134" s="124">
        <v>3</v>
      </c>
      <c r="F134" s="124">
        <v>15</v>
      </c>
      <c r="G134" s="124" t="s">
        <v>18</v>
      </c>
      <c r="H134" s="124">
        <v>10</v>
      </c>
      <c r="I134" s="124">
        <v>5</v>
      </c>
      <c r="J134" s="124">
        <v>60</v>
      </c>
      <c r="K134" s="124">
        <f t="shared" si="16"/>
        <v>100</v>
      </c>
      <c r="L134" s="230">
        <v>4</v>
      </c>
    </row>
    <row r="135" spans="1:12" ht="15.75" x14ac:dyDescent="0.25">
      <c r="A135" s="122">
        <v>8209</v>
      </c>
      <c r="B135" s="123" t="s">
        <v>395</v>
      </c>
      <c r="C135" s="122" t="s">
        <v>187</v>
      </c>
      <c r="D135" s="124">
        <v>20</v>
      </c>
      <c r="E135" s="124">
        <v>5</v>
      </c>
      <c r="F135" s="124">
        <v>15</v>
      </c>
      <c r="G135" s="124" t="s">
        <v>18</v>
      </c>
      <c r="H135" s="124">
        <v>7</v>
      </c>
      <c r="I135" s="124">
        <v>8</v>
      </c>
      <c r="J135" s="124">
        <v>60</v>
      </c>
      <c r="K135" s="124">
        <f t="shared" si="16"/>
        <v>100</v>
      </c>
      <c r="L135" s="230">
        <v>4</v>
      </c>
    </row>
    <row r="136" spans="1:12" ht="15.75" x14ac:dyDescent="0.25">
      <c r="A136" s="122">
        <v>8210</v>
      </c>
      <c r="B136" s="123" t="s">
        <v>396</v>
      </c>
      <c r="C136" s="122" t="s">
        <v>83</v>
      </c>
      <c r="D136" s="124">
        <v>20</v>
      </c>
      <c r="E136" s="124">
        <v>5</v>
      </c>
      <c r="F136" s="124">
        <v>15</v>
      </c>
      <c r="G136" s="124"/>
      <c r="H136" s="124"/>
      <c r="I136" s="124"/>
      <c r="J136" s="124">
        <v>60</v>
      </c>
      <c r="K136" s="124">
        <v>100</v>
      </c>
      <c r="L136" s="230">
        <v>4</v>
      </c>
    </row>
    <row r="137" spans="1:12" ht="31.5" x14ac:dyDescent="0.25">
      <c r="A137" s="122">
        <v>8050</v>
      </c>
      <c r="B137" s="123" t="s">
        <v>397</v>
      </c>
      <c r="C137" s="122" t="s">
        <v>135</v>
      </c>
      <c r="D137" s="124">
        <v>25</v>
      </c>
      <c r="E137" s="124" t="s">
        <v>18</v>
      </c>
      <c r="F137" s="124">
        <v>15</v>
      </c>
      <c r="G137" s="124" t="s">
        <v>18</v>
      </c>
      <c r="H137" s="124">
        <v>7</v>
      </c>
      <c r="I137" s="124">
        <v>8</v>
      </c>
      <c r="J137" s="124">
        <v>60</v>
      </c>
      <c r="K137" s="124">
        <f>SUM(D137,E137,F137,J137)</f>
        <v>100</v>
      </c>
      <c r="L137" s="230">
        <v>4</v>
      </c>
    </row>
    <row r="138" spans="1:12" ht="15.75" x14ac:dyDescent="0.25">
      <c r="A138" s="122">
        <v>8124</v>
      </c>
      <c r="B138" s="215" t="s">
        <v>398</v>
      </c>
      <c r="C138" s="214" t="s">
        <v>399</v>
      </c>
      <c r="D138" s="210">
        <v>20</v>
      </c>
      <c r="E138" s="210">
        <v>5</v>
      </c>
      <c r="F138" s="210">
        <v>15</v>
      </c>
      <c r="G138" s="210">
        <v>15</v>
      </c>
      <c r="H138" s="210" t="s">
        <v>18</v>
      </c>
      <c r="I138" s="210" t="s">
        <v>18</v>
      </c>
      <c r="J138" s="210">
        <f>L138*25-D138-E138-F138</f>
        <v>60</v>
      </c>
      <c r="K138" s="210">
        <f>SUM(D138,E138,F138,J138)</f>
        <v>100</v>
      </c>
      <c r="L138" s="211">
        <v>4</v>
      </c>
    </row>
    <row r="139" spans="1:12" ht="15.75" x14ac:dyDescent="0.25">
      <c r="A139" s="231">
        <v>8224</v>
      </c>
      <c r="B139" s="232" t="s">
        <v>523</v>
      </c>
      <c r="C139" s="233" t="s">
        <v>524</v>
      </c>
      <c r="D139" s="210">
        <v>25</v>
      </c>
      <c r="E139" s="210"/>
      <c r="F139" s="210">
        <v>15</v>
      </c>
      <c r="G139" s="210" t="s">
        <v>98</v>
      </c>
      <c r="H139" s="210" t="s">
        <v>528</v>
      </c>
      <c r="I139" s="210" t="s">
        <v>18</v>
      </c>
      <c r="J139" s="210">
        <v>60</v>
      </c>
      <c r="K139" s="210">
        <f>SUM(D139,E139,F139,J139)</f>
        <v>100</v>
      </c>
      <c r="L139" s="211">
        <v>4</v>
      </c>
    </row>
    <row r="140" spans="1:12" ht="15.75" x14ac:dyDescent="0.25">
      <c r="A140" s="402" t="s">
        <v>88</v>
      </c>
      <c r="B140" s="403"/>
      <c r="C140" s="403"/>
      <c r="D140" s="403"/>
      <c r="E140" s="403"/>
      <c r="F140" s="403"/>
      <c r="G140" s="403"/>
      <c r="H140" s="403"/>
      <c r="I140" s="403"/>
      <c r="J140" s="403"/>
      <c r="K140" s="404"/>
      <c r="L140" s="155">
        <v>30</v>
      </c>
    </row>
    <row r="141" spans="1:12" ht="15.75" x14ac:dyDescent="0.25">
      <c r="A141" s="485" t="s">
        <v>400</v>
      </c>
      <c r="B141" s="486"/>
      <c r="C141" s="486"/>
      <c r="D141" s="486"/>
      <c r="E141" s="486"/>
      <c r="F141" s="486"/>
      <c r="G141" s="486"/>
      <c r="H141" s="486"/>
      <c r="I141" s="486"/>
      <c r="J141" s="486"/>
      <c r="K141" s="486"/>
      <c r="L141" s="487"/>
    </row>
    <row r="142" spans="1:12" ht="15.75" x14ac:dyDescent="0.25">
      <c r="A142" s="329" t="s">
        <v>61</v>
      </c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1"/>
    </row>
    <row r="143" spans="1:12" ht="15.75" x14ac:dyDescent="0.25">
      <c r="A143" s="336" t="s">
        <v>3</v>
      </c>
      <c r="B143" s="338" t="s">
        <v>4</v>
      </c>
      <c r="C143" s="338" t="s">
        <v>5</v>
      </c>
      <c r="D143" s="327" t="s">
        <v>6</v>
      </c>
      <c r="E143" s="327"/>
      <c r="F143" s="327"/>
      <c r="G143" s="327"/>
      <c r="H143" s="327"/>
      <c r="I143" s="327"/>
      <c r="J143" s="327" t="s">
        <v>7</v>
      </c>
      <c r="K143" s="327" t="s">
        <v>8</v>
      </c>
      <c r="L143" s="327" t="s">
        <v>9</v>
      </c>
    </row>
    <row r="144" spans="1:12" ht="15.75" x14ac:dyDescent="0.25">
      <c r="A144" s="337"/>
      <c r="B144" s="338"/>
      <c r="C144" s="338"/>
      <c r="D144" s="108" t="s">
        <v>10</v>
      </c>
      <c r="E144" s="108" t="s">
        <v>11</v>
      </c>
      <c r="F144" s="108" t="s">
        <v>12</v>
      </c>
      <c r="G144" s="109" t="s">
        <v>13</v>
      </c>
      <c r="H144" s="109" t="s">
        <v>14</v>
      </c>
      <c r="I144" s="109" t="s">
        <v>15</v>
      </c>
      <c r="J144" s="327"/>
      <c r="K144" s="327"/>
      <c r="L144" s="327"/>
    </row>
    <row r="145" spans="1:12" ht="31.5" x14ac:dyDescent="0.25">
      <c r="A145" s="111">
        <v>8134</v>
      </c>
      <c r="B145" s="110" t="s">
        <v>401</v>
      </c>
      <c r="C145" s="111" t="s">
        <v>286</v>
      </c>
      <c r="D145" s="112" t="s">
        <v>18</v>
      </c>
      <c r="E145" s="112">
        <v>2</v>
      </c>
      <c r="F145" s="112" t="s">
        <v>18</v>
      </c>
      <c r="G145" s="113" t="s">
        <v>18</v>
      </c>
      <c r="H145" s="113" t="s">
        <v>18</v>
      </c>
      <c r="I145" s="113" t="s">
        <v>18</v>
      </c>
      <c r="J145" s="112">
        <v>473</v>
      </c>
      <c r="K145" s="112">
        <v>475</v>
      </c>
      <c r="L145" s="121">
        <v>19</v>
      </c>
    </row>
    <row r="146" spans="1:12" ht="15.75" x14ac:dyDescent="0.25">
      <c r="A146" s="111">
        <v>8215</v>
      </c>
      <c r="B146" s="110" t="s">
        <v>264</v>
      </c>
      <c r="C146" s="111" t="s">
        <v>155</v>
      </c>
      <c r="D146" s="112" t="s">
        <v>18</v>
      </c>
      <c r="E146" s="112" t="s">
        <v>18</v>
      </c>
      <c r="F146" s="112" t="s">
        <v>18</v>
      </c>
      <c r="G146" s="113" t="s">
        <v>18</v>
      </c>
      <c r="H146" s="113" t="s">
        <v>18</v>
      </c>
      <c r="I146" s="113" t="s">
        <v>18</v>
      </c>
      <c r="J146" s="112">
        <v>125</v>
      </c>
      <c r="K146" s="112">
        <f>SUM(D146,E146,F146,J146)</f>
        <v>125</v>
      </c>
      <c r="L146" s="121">
        <v>5</v>
      </c>
    </row>
    <row r="147" spans="1:12" ht="15.75" x14ac:dyDescent="0.25">
      <c r="A147" s="332" t="s">
        <v>29</v>
      </c>
      <c r="B147" s="333"/>
      <c r="C147" s="334"/>
      <c r="D147" s="114">
        <f t="shared" ref="D147:I147" si="17">SUM(D145:D146)</f>
        <v>0</v>
      </c>
      <c r="E147" s="114">
        <f t="shared" si="17"/>
        <v>2</v>
      </c>
      <c r="F147" s="114">
        <f t="shared" si="17"/>
        <v>0</v>
      </c>
      <c r="G147" s="115">
        <f t="shared" si="17"/>
        <v>0</v>
      </c>
      <c r="H147" s="115">
        <f t="shared" si="17"/>
        <v>0</v>
      </c>
      <c r="I147" s="115">
        <f t="shared" si="17"/>
        <v>0</v>
      </c>
      <c r="J147" s="114">
        <f>SUM(J146)</f>
        <v>125</v>
      </c>
      <c r="K147" s="114">
        <f>SUM(D147,E147,F147,J147)</f>
        <v>127</v>
      </c>
      <c r="L147" s="114">
        <f>SUM(L145:L146)</f>
        <v>24</v>
      </c>
    </row>
    <row r="148" spans="1:12" ht="15.75" x14ac:dyDescent="0.25">
      <c r="A148" s="332" t="s">
        <v>30</v>
      </c>
      <c r="B148" s="333"/>
      <c r="C148" s="334"/>
      <c r="D148" s="116">
        <f>D147/K147</f>
        <v>0</v>
      </c>
      <c r="E148" s="116">
        <f>E147/K147</f>
        <v>1.5748031496062992E-2</v>
      </c>
      <c r="F148" s="116">
        <f>F147/K147</f>
        <v>0</v>
      </c>
      <c r="G148" s="117">
        <f>G147/K147</f>
        <v>0</v>
      </c>
      <c r="H148" s="117">
        <f>H147/K147</f>
        <v>0</v>
      </c>
      <c r="I148" s="117">
        <f>I147/K147</f>
        <v>0</v>
      </c>
      <c r="J148" s="116">
        <f>J147/K147</f>
        <v>0.98425196850393704</v>
      </c>
      <c r="K148" s="116">
        <f>SUM(D148,E148,F148,J148)</f>
        <v>1</v>
      </c>
      <c r="L148" s="118"/>
    </row>
    <row r="149" spans="1:12" ht="15.75" x14ac:dyDescent="0.25">
      <c r="A149" s="491" t="s">
        <v>101</v>
      </c>
      <c r="B149" s="492"/>
      <c r="C149" s="492"/>
      <c r="D149" s="493"/>
      <c r="E149" s="493"/>
      <c r="F149" s="493"/>
      <c r="G149" s="493"/>
      <c r="H149" s="493"/>
      <c r="I149" s="493"/>
      <c r="J149" s="493"/>
      <c r="K149" s="494"/>
      <c r="L149" s="229">
        <v>6</v>
      </c>
    </row>
    <row r="150" spans="1:12" ht="15.75" x14ac:dyDescent="0.25">
      <c r="A150" s="402" t="s">
        <v>88</v>
      </c>
      <c r="B150" s="403"/>
      <c r="C150" s="403"/>
      <c r="D150" s="403"/>
      <c r="E150" s="403"/>
      <c r="F150" s="403"/>
      <c r="G150" s="403"/>
      <c r="H150" s="403"/>
      <c r="I150" s="403"/>
      <c r="J150" s="403"/>
      <c r="K150" s="404"/>
      <c r="L150" s="155">
        <v>30</v>
      </c>
    </row>
    <row r="151" spans="1:12" ht="32.25" customHeight="1" x14ac:dyDescent="0.25">
      <c r="A151" s="488" t="s">
        <v>110</v>
      </c>
      <c r="B151" s="489"/>
      <c r="C151" s="489"/>
      <c r="D151" s="489"/>
      <c r="E151" s="489"/>
      <c r="F151" s="489"/>
      <c r="G151" s="489"/>
      <c r="H151" s="489"/>
      <c r="I151" s="489"/>
      <c r="J151" s="489"/>
      <c r="K151" s="489"/>
      <c r="L151" s="490"/>
    </row>
  </sheetData>
  <mergeCells count="103">
    <mergeCell ref="A151:L151"/>
    <mergeCell ref="A147:C147"/>
    <mergeCell ref="A148:C148"/>
    <mergeCell ref="A149:C149"/>
    <mergeCell ref="D149:K149"/>
    <mergeCell ref="A150:K150"/>
    <mergeCell ref="A120:C120"/>
    <mergeCell ref="A121:C121"/>
    <mergeCell ref="A122:C122"/>
    <mergeCell ref="D122:K122"/>
    <mergeCell ref="A140:K140"/>
    <mergeCell ref="A141:L141"/>
    <mergeCell ref="A142:L142"/>
    <mergeCell ref="A143:A144"/>
    <mergeCell ref="B143:B144"/>
    <mergeCell ref="C143:C144"/>
    <mergeCell ref="D143:I143"/>
    <mergeCell ref="J143:J144"/>
    <mergeCell ref="K143:K144"/>
    <mergeCell ref="L143:L144"/>
    <mergeCell ref="A113:L113"/>
    <mergeCell ref="A104:L104"/>
    <mergeCell ref="A109:C109"/>
    <mergeCell ref="A110:C110"/>
    <mergeCell ref="A111:C111"/>
    <mergeCell ref="D111:K111"/>
    <mergeCell ref="A112:L112"/>
    <mergeCell ref="A116:L116"/>
    <mergeCell ref="A117:A118"/>
    <mergeCell ref="B117:B118"/>
    <mergeCell ref="C117:C118"/>
    <mergeCell ref="D117:I117"/>
    <mergeCell ref="J117:J118"/>
    <mergeCell ref="K117:K118"/>
    <mergeCell ref="L117:L118"/>
    <mergeCell ref="A103:C103"/>
    <mergeCell ref="D103:K103"/>
    <mergeCell ref="A82:C82"/>
    <mergeCell ref="A83:C83"/>
    <mergeCell ref="D83:K83"/>
    <mergeCell ref="A84:L84"/>
    <mergeCell ref="A92:C92"/>
    <mergeCell ref="A93:C93"/>
    <mergeCell ref="A94:C94"/>
    <mergeCell ref="D94:K94"/>
    <mergeCell ref="A95:L95"/>
    <mergeCell ref="A101:C101"/>
    <mergeCell ref="A102:C102"/>
    <mergeCell ref="A56:C56"/>
    <mergeCell ref="A81:C81"/>
    <mergeCell ref="A58:L58"/>
    <mergeCell ref="A63:C63"/>
    <mergeCell ref="A64:C64"/>
    <mergeCell ref="A65:C65"/>
    <mergeCell ref="D65:K65"/>
    <mergeCell ref="A66:L66"/>
    <mergeCell ref="A73:C73"/>
    <mergeCell ref="A74:C74"/>
    <mergeCell ref="A75:C75"/>
    <mergeCell ref="D75:K75"/>
    <mergeCell ref="A76:L76"/>
    <mergeCell ref="A57:C57"/>
    <mergeCell ref="D57:K57"/>
    <mergeCell ref="A47:C47"/>
    <mergeCell ref="D47:K47"/>
    <mergeCell ref="A48:L48"/>
    <mergeCell ref="A55:C55"/>
    <mergeCell ref="A35:L35"/>
    <mergeCell ref="A39:K39"/>
    <mergeCell ref="A40:L40"/>
    <mergeCell ref="A44:L44"/>
    <mergeCell ref="A45:A46"/>
    <mergeCell ref="B45:B46"/>
    <mergeCell ref="C45:C46"/>
    <mergeCell ref="D45:I45"/>
    <mergeCell ref="J45:J46"/>
    <mergeCell ref="K45:K46"/>
    <mergeCell ref="L45:L46"/>
    <mergeCell ref="A41:L41"/>
    <mergeCell ref="A42:L42"/>
    <mergeCell ref="A114:L114"/>
    <mergeCell ref="A115:L115"/>
    <mergeCell ref="A32:L32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A17:L17"/>
    <mergeCell ref="A20:L20"/>
    <mergeCell ref="A23:L23"/>
    <mergeCell ref="A26:L26"/>
    <mergeCell ref="A29:L29"/>
    <mergeCell ref="L6:L7"/>
    <mergeCell ref="A14:C14"/>
    <mergeCell ref="A15:C15"/>
    <mergeCell ref="A16:C16"/>
    <mergeCell ref="D16:K16"/>
  </mergeCells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8"/>
  <sheetViews>
    <sheetView topLeftCell="A30" zoomScaleNormal="100" zoomScaleSheetLayoutView="50" zoomScalePageLayoutView="80" workbookViewId="0">
      <selection activeCell="A40" sqref="A40:L58"/>
    </sheetView>
  </sheetViews>
  <sheetFormatPr defaultColWidth="5.7109375" defaultRowHeight="15" x14ac:dyDescent="0.25"/>
  <cols>
    <col min="1" max="1" width="6.28515625" style="53" customWidth="1"/>
    <col min="2" max="2" width="37.7109375" style="57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402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ht="18.75" customHeight="1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ht="26.25" x14ac:dyDescent="0.25">
      <c r="A7" s="46">
        <v>8066</v>
      </c>
      <c r="B7" s="47" t="s">
        <v>403</v>
      </c>
      <c r="C7" s="46" t="s">
        <v>26</v>
      </c>
      <c r="D7" s="32">
        <v>40</v>
      </c>
      <c r="E7" s="32" t="s">
        <v>98</v>
      </c>
      <c r="F7" s="32">
        <v>20</v>
      </c>
      <c r="G7" s="78">
        <v>20</v>
      </c>
      <c r="H7" s="78" t="s">
        <v>98</v>
      </c>
      <c r="I7" s="78" t="s">
        <v>18</v>
      </c>
      <c r="J7" s="32">
        <v>90</v>
      </c>
      <c r="K7" s="32">
        <f t="shared" ref="K7:K13" si="0">SUM(D7,E7,F7,J7)</f>
        <v>150</v>
      </c>
      <c r="L7" s="32">
        <v>6</v>
      </c>
    </row>
    <row r="8" spans="1:12" ht="26.25" x14ac:dyDescent="0.25">
      <c r="A8" s="46">
        <v>8067</v>
      </c>
      <c r="B8" s="47" t="s">
        <v>404</v>
      </c>
      <c r="C8" s="46" t="s">
        <v>37</v>
      </c>
      <c r="D8" s="32">
        <v>40</v>
      </c>
      <c r="E8" s="32" t="s">
        <v>18</v>
      </c>
      <c r="F8" s="32">
        <v>20</v>
      </c>
      <c r="G8" s="78" t="s">
        <v>98</v>
      </c>
      <c r="H8" s="80">
        <v>20</v>
      </c>
      <c r="I8" s="78" t="s">
        <v>18</v>
      </c>
      <c r="J8" s="32">
        <v>90</v>
      </c>
      <c r="K8" s="32">
        <f t="shared" si="0"/>
        <v>150</v>
      </c>
      <c r="L8" s="32">
        <v>6</v>
      </c>
    </row>
    <row r="9" spans="1:12" x14ac:dyDescent="0.25">
      <c r="A9" s="46">
        <v>8068</v>
      </c>
      <c r="B9" s="47" t="s">
        <v>405</v>
      </c>
      <c r="C9" s="46" t="s">
        <v>60</v>
      </c>
      <c r="D9" s="32">
        <v>40</v>
      </c>
      <c r="E9" s="32" t="s">
        <v>18</v>
      </c>
      <c r="F9" s="32">
        <v>20</v>
      </c>
      <c r="G9" s="78">
        <v>20</v>
      </c>
      <c r="H9" s="78" t="s">
        <v>18</v>
      </c>
      <c r="I9" s="78" t="s">
        <v>18</v>
      </c>
      <c r="J9" s="32">
        <v>90</v>
      </c>
      <c r="K9" s="32">
        <f t="shared" si="0"/>
        <v>150</v>
      </c>
      <c r="L9" s="32">
        <v>6</v>
      </c>
    </row>
    <row r="10" spans="1:12" x14ac:dyDescent="0.25">
      <c r="A10" s="46">
        <v>8212</v>
      </c>
      <c r="B10" s="47" t="s">
        <v>406</v>
      </c>
      <c r="C10" s="46" t="s">
        <v>407</v>
      </c>
      <c r="D10" s="32">
        <v>30</v>
      </c>
      <c r="E10" s="32">
        <v>10</v>
      </c>
      <c r="F10" s="32">
        <v>20</v>
      </c>
      <c r="G10" s="78" t="s">
        <v>18</v>
      </c>
      <c r="H10" s="78">
        <v>20</v>
      </c>
      <c r="I10" s="78" t="s">
        <v>18</v>
      </c>
      <c r="J10" s="32">
        <v>90</v>
      </c>
      <c r="K10" s="32">
        <f t="shared" si="0"/>
        <v>150</v>
      </c>
      <c r="L10" s="32">
        <v>6</v>
      </c>
    </row>
    <row r="11" spans="1:12" x14ac:dyDescent="0.25">
      <c r="A11" s="46">
        <v>8069</v>
      </c>
      <c r="B11" s="47" t="s">
        <v>257</v>
      </c>
      <c r="C11" s="46" t="s">
        <v>139</v>
      </c>
      <c r="D11" s="32">
        <v>40</v>
      </c>
      <c r="E11" s="32" t="s">
        <v>98</v>
      </c>
      <c r="F11" s="32">
        <v>20</v>
      </c>
      <c r="G11" s="78" t="s">
        <v>18</v>
      </c>
      <c r="H11" s="78">
        <v>20</v>
      </c>
      <c r="I11" s="78" t="s">
        <v>18</v>
      </c>
      <c r="J11" s="32">
        <v>90</v>
      </c>
      <c r="K11" s="32">
        <f t="shared" si="0"/>
        <v>150</v>
      </c>
      <c r="L11" s="32">
        <v>6</v>
      </c>
    </row>
    <row r="12" spans="1:12" s="10" customFormat="1" ht="12.75" customHeight="1" x14ac:dyDescent="0.2">
      <c r="A12" s="495" t="s">
        <v>29</v>
      </c>
      <c r="B12" s="496"/>
      <c r="C12" s="497"/>
      <c r="D12" s="42">
        <f t="shared" ref="D12:J12" si="1">SUM(D7:D11)</f>
        <v>190</v>
      </c>
      <c r="E12" s="42">
        <f t="shared" si="1"/>
        <v>10</v>
      </c>
      <c r="F12" s="42">
        <f t="shared" si="1"/>
        <v>100</v>
      </c>
      <c r="G12" s="81">
        <f t="shared" si="1"/>
        <v>40</v>
      </c>
      <c r="H12" s="81">
        <f t="shared" si="1"/>
        <v>60</v>
      </c>
      <c r="I12" s="81">
        <f t="shared" si="1"/>
        <v>0</v>
      </c>
      <c r="J12" s="42">
        <f t="shared" si="1"/>
        <v>450</v>
      </c>
      <c r="K12" s="42">
        <f t="shared" si="0"/>
        <v>750</v>
      </c>
      <c r="L12" s="42">
        <f>SUM(L7:L11)</f>
        <v>30</v>
      </c>
    </row>
    <row r="13" spans="1:12" s="10" customFormat="1" ht="12.75" customHeight="1" x14ac:dyDescent="0.2">
      <c r="A13" s="285" t="s">
        <v>30</v>
      </c>
      <c r="B13" s="286"/>
      <c r="C13" s="287"/>
      <c r="D13" s="6">
        <f>D12/K12</f>
        <v>0.25333333333333335</v>
      </c>
      <c r="E13" s="6">
        <f>E12/K12</f>
        <v>1.3333333333333334E-2</v>
      </c>
      <c r="F13" s="6">
        <f>F12/K12</f>
        <v>0.13333333333333333</v>
      </c>
      <c r="G13" s="68">
        <f>G12/K12</f>
        <v>5.3333333333333337E-2</v>
      </c>
      <c r="H13" s="68" t="s">
        <v>408</v>
      </c>
      <c r="I13" s="68">
        <f>I12/K12</f>
        <v>0</v>
      </c>
      <c r="J13" s="6">
        <f>J12/K12</f>
        <v>0.6</v>
      </c>
      <c r="K13" s="6">
        <f t="shared" si="0"/>
        <v>1</v>
      </c>
      <c r="L13" s="7"/>
    </row>
    <row r="14" spans="1:12" s="10" customFormat="1" ht="12.75" x14ac:dyDescent="0.2">
      <c r="A14" s="45"/>
      <c r="B14" s="45"/>
      <c r="C14" s="45"/>
      <c r="D14" s="44"/>
      <c r="E14" s="44"/>
      <c r="F14" s="44"/>
      <c r="G14" s="82"/>
      <c r="H14" s="82"/>
      <c r="I14" s="82"/>
      <c r="J14" s="44"/>
      <c r="K14" s="44"/>
      <c r="L14" s="43"/>
    </row>
    <row r="15" spans="1:12" s="10" customFormat="1" ht="15" customHeight="1" x14ac:dyDescent="0.2">
      <c r="A15" s="278" t="s">
        <v>31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80"/>
    </row>
    <row r="16" spans="1:12" s="10" customFormat="1" ht="12.75" customHeight="1" x14ac:dyDescent="0.2">
      <c r="A16" s="281" t="s">
        <v>3</v>
      </c>
      <c r="B16" s="283" t="s">
        <v>4</v>
      </c>
      <c r="C16" s="283" t="s">
        <v>5</v>
      </c>
      <c r="D16" s="284" t="s">
        <v>6</v>
      </c>
      <c r="E16" s="284"/>
      <c r="F16" s="284"/>
      <c r="G16" s="284"/>
      <c r="H16" s="284"/>
      <c r="I16" s="284"/>
      <c r="J16" s="284" t="s">
        <v>7</v>
      </c>
      <c r="K16" s="284" t="s">
        <v>8</v>
      </c>
      <c r="L16" s="284" t="s">
        <v>9</v>
      </c>
    </row>
    <row r="17" spans="1:12" s="10" customFormat="1" ht="21" customHeight="1" x14ac:dyDescent="0.2">
      <c r="A17" s="282"/>
      <c r="B17" s="283"/>
      <c r="C17" s="283"/>
      <c r="D17" s="52" t="s">
        <v>10</v>
      </c>
      <c r="E17" s="52" t="s">
        <v>11</v>
      </c>
      <c r="F17" s="52" t="s">
        <v>12</v>
      </c>
      <c r="G17" s="65" t="s">
        <v>13</v>
      </c>
      <c r="H17" s="65" t="s">
        <v>14</v>
      </c>
      <c r="I17" s="65" t="s">
        <v>15</v>
      </c>
      <c r="J17" s="284"/>
      <c r="K17" s="284"/>
      <c r="L17" s="284"/>
    </row>
    <row r="18" spans="1:12" s="10" customFormat="1" ht="15" customHeight="1" x14ac:dyDescent="0.2">
      <c r="A18" s="293" t="s">
        <v>146</v>
      </c>
      <c r="B18" s="294"/>
      <c r="C18" s="294"/>
      <c r="D18" s="295" t="s">
        <v>77</v>
      </c>
      <c r="E18" s="295"/>
      <c r="F18" s="295"/>
      <c r="G18" s="295"/>
      <c r="H18" s="295"/>
      <c r="I18" s="295"/>
      <c r="J18" s="295"/>
      <c r="K18" s="296"/>
      <c r="L18" s="8">
        <v>30</v>
      </c>
    </row>
    <row r="19" spans="1:12" s="10" customFormat="1" ht="15" customHeight="1" x14ac:dyDescent="0.2">
      <c r="A19" s="377" t="s">
        <v>409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9"/>
    </row>
    <row r="20" spans="1:12" x14ac:dyDescent="0.25">
      <c r="A20" s="212">
        <v>8071</v>
      </c>
      <c r="B20" s="213" t="s">
        <v>410</v>
      </c>
      <c r="C20" s="212" t="s">
        <v>37</v>
      </c>
      <c r="D20" s="193">
        <v>30</v>
      </c>
      <c r="E20" s="193" t="s">
        <v>18</v>
      </c>
      <c r="F20" s="193">
        <v>20</v>
      </c>
      <c r="G20" s="194" t="s">
        <v>18</v>
      </c>
      <c r="H20" s="194">
        <v>20</v>
      </c>
      <c r="I20" s="194" t="s">
        <v>18</v>
      </c>
      <c r="J20" s="193">
        <v>75</v>
      </c>
      <c r="K20" s="193">
        <v>125</v>
      </c>
      <c r="L20" s="193">
        <v>5</v>
      </c>
    </row>
    <row r="21" spans="1:12" x14ac:dyDescent="0.25">
      <c r="A21" s="212">
        <v>8072</v>
      </c>
      <c r="B21" s="213" t="s">
        <v>411</v>
      </c>
      <c r="C21" s="212" t="s">
        <v>253</v>
      </c>
      <c r="D21" s="193">
        <v>30</v>
      </c>
      <c r="E21" s="193" t="s">
        <v>98</v>
      </c>
      <c r="F21" s="193">
        <v>20</v>
      </c>
      <c r="G21" s="194">
        <v>20</v>
      </c>
      <c r="H21" s="194" t="s">
        <v>18</v>
      </c>
      <c r="I21" s="194" t="s">
        <v>18</v>
      </c>
      <c r="J21" s="193">
        <v>75</v>
      </c>
      <c r="K21" s="193">
        <f t="shared" ref="K21:K27" si="2">SUM(D21,E21,F21,J21)</f>
        <v>125</v>
      </c>
      <c r="L21" s="193">
        <v>5</v>
      </c>
    </row>
    <row r="22" spans="1:12" x14ac:dyDescent="0.25">
      <c r="A22" s="212">
        <v>8073</v>
      </c>
      <c r="B22" s="213" t="s">
        <v>412</v>
      </c>
      <c r="C22" s="212" t="s">
        <v>20</v>
      </c>
      <c r="D22" s="193">
        <v>30</v>
      </c>
      <c r="E22" s="193" t="s">
        <v>18</v>
      </c>
      <c r="F22" s="193">
        <v>20</v>
      </c>
      <c r="G22" s="194" t="s">
        <v>18</v>
      </c>
      <c r="H22" s="194">
        <v>20</v>
      </c>
      <c r="I22" s="194" t="s">
        <v>18</v>
      </c>
      <c r="J22" s="193">
        <v>75</v>
      </c>
      <c r="K22" s="193">
        <f t="shared" si="2"/>
        <v>125</v>
      </c>
      <c r="L22" s="193">
        <v>5</v>
      </c>
    </row>
    <row r="23" spans="1:12" ht="26.25" x14ac:dyDescent="0.25">
      <c r="A23" s="212">
        <v>8074</v>
      </c>
      <c r="B23" s="213" t="s">
        <v>413</v>
      </c>
      <c r="C23" s="212" t="s">
        <v>244</v>
      </c>
      <c r="D23" s="193">
        <v>25</v>
      </c>
      <c r="E23" s="193">
        <v>5</v>
      </c>
      <c r="F23" s="193">
        <v>20</v>
      </c>
      <c r="G23" s="194">
        <v>20</v>
      </c>
      <c r="H23" s="194" t="s">
        <v>18</v>
      </c>
      <c r="I23" s="194" t="s">
        <v>18</v>
      </c>
      <c r="J23" s="193">
        <v>75</v>
      </c>
      <c r="K23" s="193">
        <f t="shared" si="2"/>
        <v>125</v>
      </c>
      <c r="L23" s="193">
        <v>5</v>
      </c>
    </row>
    <row r="24" spans="1:12" ht="26.25" x14ac:dyDescent="0.25">
      <c r="A24" s="212">
        <v>8075</v>
      </c>
      <c r="B24" s="213" t="s">
        <v>414</v>
      </c>
      <c r="C24" s="212" t="s">
        <v>60</v>
      </c>
      <c r="D24" s="193">
        <v>30</v>
      </c>
      <c r="E24" s="193" t="s">
        <v>18</v>
      </c>
      <c r="F24" s="193">
        <v>20</v>
      </c>
      <c r="G24" s="194" t="s">
        <v>18</v>
      </c>
      <c r="H24" s="194">
        <v>20</v>
      </c>
      <c r="I24" s="194" t="s">
        <v>18</v>
      </c>
      <c r="J24" s="193">
        <v>75</v>
      </c>
      <c r="K24" s="193">
        <f t="shared" si="2"/>
        <v>125</v>
      </c>
      <c r="L24" s="193">
        <v>5</v>
      </c>
    </row>
    <row r="25" spans="1:12" ht="26.25" x14ac:dyDescent="0.25">
      <c r="A25" s="212">
        <v>8097</v>
      </c>
      <c r="B25" s="91" t="s">
        <v>415</v>
      </c>
      <c r="C25" s="212" t="s">
        <v>286</v>
      </c>
      <c r="D25" s="193" t="s">
        <v>18</v>
      </c>
      <c r="E25" s="193" t="s">
        <v>18</v>
      </c>
      <c r="F25" s="193">
        <v>30</v>
      </c>
      <c r="G25" s="194">
        <v>30</v>
      </c>
      <c r="H25" s="194" t="s">
        <v>18</v>
      </c>
      <c r="I25" s="194" t="s">
        <v>18</v>
      </c>
      <c r="J25" s="193">
        <v>95</v>
      </c>
      <c r="K25" s="193">
        <f t="shared" si="2"/>
        <v>125</v>
      </c>
      <c r="L25" s="193">
        <v>5</v>
      </c>
    </row>
    <row r="26" spans="1:12" ht="15" customHeight="1" x14ac:dyDescent="0.25">
      <c r="A26" s="495" t="s">
        <v>29</v>
      </c>
      <c r="B26" s="496"/>
      <c r="C26" s="497"/>
      <c r="D26" s="42">
        <f t="shared" ref="D26:J26" si="3">SUM(D20:D25)</f>
        <v>145</v>
      </c>
      <c r="E26" s="42">
        <f t="shared" si="3"/>
        <v>5</v>
      </c>
      <c r="F26" s="42">
        <f t="shared" si="3"/>
        <v>130</v>
      </c>
      <c r="G26" s="81">
        <f t="shared" si="3"/>
        <v>70</v>
      </c>
      <c r="H26" s="81">
        <f t="shared" si="3"/>
        <v>60</v>
      </c>
      <c r="I26" s="81">
        <f t="shared" si="3"/>
        <v>0</v>
      </c>
      <c r="J26" s="42">
        <f t="shared" si="3"/>
        <v>470</v>
      </c>
      <c r="K26" s="42">
        <f t="shared" si="2"/>
        <v>750</v>
      </c>
      <c r="L26" s="42">
        <f>SUM(L20:L25)</f>
        <v>30</v>
      </c>
    </row>
    <row r="27" spans="1:12" ht="15" customHeight="1" x14ac:dyDescent="0.25">
      <c r="A27" s="285" t="s">
        <v>30</v>
      </c>
      <c r="B27" s="286"/>
      <c r="C27" s="287"/>
      <c r="D27" s="6">
        <f>D26/K26</f>
        <v>0.19333333333333333</v>
      </c>
      <c r="E27" s="6">
        <f>E26/K26</f>
        <v>6.6666666666666671E-3</v>
      </c>
      <c r="F27" s="6">
        <f>F26/K26</f>
        <v>0.17333333333333334</v>
      </c>
      <c r="G27" s="68">
        <f>G26/K26</f>
        <v>9.3333333333333338E-2</v>
      </c>
      <c r="H27" s="68">
        <f>H26/K26</f>
        <v>0.08</v>
      </c>
      <c r="I27" s="68">
        <f>I26/K26</f>
        <v>0</v>
      </c>
      <c r="J27" s="6">
        <f>J26/K26</f>
        <v>0.62666666666666671</v>
      </c>
      <c r="K27" s="6">
        <f t="shared" si="2"/>
        <v>1</v>
      </c>
      <c r="L27" s="7"/>
    </row>
    <row r="28" spans="1:12" ht="15" customHeight="1" x14ac:dyDescent="0.25">
      <c r="A28" s="377" t="s">
        <v>416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9"/>
    </row>
    <row r="29" spans="1:12" x14ac:dyDescent="0.25">
      <c r="A29" s="90">
        <v>8076</v>
      </c>
      <c r="B29" s="91" t="s">
        <v>256</v>
      </c>
      <c r="C29" s="90" t="s">
        <v>26</v>
      </c>
      <c r="D29" s="193">
        <v>30</v>
      </c>
      <c r="E29" s="193" t="s">
        <v>18</v>
      </c>
      <c r="F29" s="193">
        <v>20</v>
      </c>
      <c r="G29" s="194" t="s">
        <v>18</v>
      </c>
      <c r="H29" s="194">
        <v>20</v>
      </c>
      <c r="I29" s="194" t="s">
        <v>18</v>
      </c>
      <c r="J29" s="193">
        <v>75</v>
      </c>
      <c r="K29" s="193">
        <f t="shared" ref="K29:K36" si="4">SUM(D29,E29,F29,J29)</f>
        <v>125</v>
      </c>
      <c r="L29" s="193">
        <v>5</v>
      </c>
    </row>
    <row r="30" spans="1:12" x14ac:dyDescent="0.25">
      <c r="A30" s="90">
        <v>8077</v>
      </c>
      <c r="B30" s="91" t="s">
        <v>258</v>
      </c>
      <c r="C30" s="90" t="s">
        <v>139</v>
      </c>
      <c r="D30" s="193">
        <v>30</v>
      </c>
      <c r="E30" s="193" t="s">
        <v>18</v>
      </c>
      <c r="F30" s="193">
        <v>20</v>
      </c>
      <c r="G30" s="194" t="s">
        <v>18</v>
      </c>
      <c r="H30" s="194">
        <v>20</v>
      </c>
      <c r="I30" s="194" t="s">
        <v>18</v>
      </c>
      <c r="J30" s="193">
        <v>75</v>
      </c>
      <c r="K30" s="193">
        <f t="shared" si="4"/>
        <v>125</v>
      </c>
      <c r="L30" s="193">
        <v>5</v>
      </c>
    </row>
    <row r="31" spans="1:12" s="10" customFormat="1" ht="12.75" x14ac:dyDescent="0.2">
      <c r="A31" s="90">
        <v>8213</v>
      </c>
      <c r="B31" s="91" t="s">
        <v>417</v>
      </c>
      <c r="C31" s="90" t="s">
        <v>418</v>
      </c>
      <c r="D31" s="193">
        <v>30</v>
      </c>
      <c r="E31" s="193" t="s">
        <v>98</v>
      </c>
      <c r="F31" s="193">
        <v>20</v>
      </c>
      <c r="G31" s="194">
        <v>20</v>
      </c>
      <c r="H31" s="194" t="s">
        <v>18</v>
      </c>
      <c r="I31" s="194" t="s">
        <v>18</v>
      </c>
      <c r="J31" s="193">
        <v>75</v>
      </c>
      <c r="K31" s="193">
        <f t="shared" si="4"/>
        <v>125</v>
      </c>
      <c r="L31" s="193">
        <v>5</v>
      </c>
    </row>
    <row r="32" spans="1:12" s="10" customFormat="1" ht="12.75" x14ac:dyDescent="0.2">
      <c r="A32" s="90">
        <v>8079</v>
      </c>
      <c r="B32" s="91" t="s">
        <v>267</v>
      </c>
      <c r="C32" s="90" t="s">
        <v>103</v>
      </c>
      <c r="D32" s="193">
        <v>30</v>
      </c>
      <c r="E32" s="193" t="s">
        <v>18</v>
      </c>
      <c r="F32" s="193">
        <v>20</v>
      </c>
      <c r="G32" s="194">
        <v>20</v>
      </c>
      <c r="H32" s="194" t="s">
        <v>18</v>
      </c>
      <c r="I32" s="194" t="s">
        <v>18</v>
      </c>
      <c r="J32" s="193">
        <v>75</v>
      </c>
      <c r="K32" s="193">
        <f t="shared" si="4"/>
        <v>125</v>
      </c>
      <c r="L32" s="193">
        <v>5</v>
      </c>
    </row>
    <row r="33" spans="1:12" x14ac:dyDescent="0.25">
      <c r="A33" s="90">
        <v>8080</v>
      </c>
      <c r="B33" s="91" t="s">
        <v>419</v>
      </c>
      <c r="C33" s="90" t="s">
        <v>60</v>
      </c>
      <c r="D33" s="193">
        <v>30</v>
      </c>
      <c r="E33" s="193" t="s">
        <v>18</v>
      </c>
      <c r="F33" s="193">
        <v>20</v>
      </c>
      <c r="G33" s="194" t="s">
        <v>18</v>
      </c>
      <c r="H33" s="194">
        <v>20</v>
      </c>
      <c r="I33" s="194" t="s">
        <v>18</v>
      </c>
      <c r="J33" s="193">
        <v>75</v>
      </c>
      <c r="K33" s="193">
        <f t="shared" si="4"/>
        <v>125</v>
      </c>
      <c r="L33" s="193">
        <v>5</v>
      </c>
    </row>
    <row r="34" spans="1:12" ht="26.25" x14ac:dyDescent="0.25">
      <c r="A34" s="90">
        <v>8097</v>
      </c>
      <c r="B34" s="91" t="s">
        <v>415</v>
      </c>
      <c r="C34" s="90" t="s">
        <v>286</v>
      </c>
      <c r="D34" s="193" t="s">
        <v>18</v>
      </c>
      <c r="E34" s="193" t="s">
        <v>18</v>
      </c>
      <c r="F34" s="193">
        <v>30</v>
      </c>
      <c r="G34" s="194">
        <v>20</v>
      </c>
      <c r="H34" s="194" t="s">
        <v>18</v>
      </c>
      <c r="I34" s="194" t="s">
        <v>18</v>
      </c>
      <c r="J34" s="193">
        <v>95</v>
      </c>
      <c r="K34" s="193">
        <f t="shared" si="4"/>
        <v>125</v>
      </c>
      <c r="L34" s="193">
        <v>5</v>
      </c>
    </row>
    <row r="35" spans="1:12" ht="15" customHeight="1" x14ac:dyDescent="0.25">
      <c r="A35" s="285" t="s">
        <v>29</v>
      </c>
      <c r="B35" s="286"/>
      <c r="C35" s="287"/>
      <c r="D35" s="42">
        <f t="shared" ref="D35:J35" si="5">SUM(D29:D34)</f>
        <v>150</v>
      </c>
      <c r="E35" s="42">
        <f t="shared" si="5"/>
        <v>0</v>
      </c>
      <c r="F35" s="42">
        <f t="shared" si="5"/>
        <v>130</v>
      </c>
      <c r="G35" s="81">
        <f t="shared" si="5"/>
        <v>60</v>
      </c>
      <c r="H35" s="81">
        <f t="shared" si="5"/>
        <v>60</v>
      </c>
      <c r="I35" s="81">
        <f t="shared" si="5"/>
        <v>0</v>
      </c>
      <c r="J35" s="42">
        <f t="shared" si="5"/>
        <v>470</v>
      </c>
      <c r="K35" s="42">
        <f t="shared" si="4"/>
        <v>750</v>
      </c>
      <c r="L35" s="42">
        <f>SUM(L29:L34)</f>
        <v>30</v>
      </c>
    </row>
    <row r="36" spans="1:12" ht="15" customHeight="1" x14ac:dyDescent="0.25">
      <c r="A36" s="285" t="s">
        <v>30</v>
      </c>
      <c r="B36" s="286"/>
      <c r="C36" s="287"/>
      <c r="D36" s="6">
        <f>D35/K35</f>
        <v>0.2</v>
      </c>
      <c r="E36" s="6">
        <f>E35/K35</f>
        <v>0</v>
      </c>
      <c r="F36" s="6">
        <f>F35/K35</f>
        <v>0.17333333333333334</v>
      </c>
      <c r="G36" s="68">
        <f>G35/K35</f>
        <v>0.08</v>
      </c>
      <c r="H36" s="68">
        <f>H35/K35</f>
        <v>0.08</v>
      </c>
      <c r="I36" s="68">
        <f>I35/K35</f>
        <v>0</v>
      </c>
      <c r="J36" s="6">
        <f>J35/K35</f>
        <v>0.62666666666666671</v>
      </c>
      <c r="K36" s="6">
        <f t="shared" si="4"/>
        <v>1</v>
      </c>
      <c r="L36" s="7"/>
    </row>
    <row r="37" spans="1:12" ht="15" customHeight="1" x14ac:dyDescent="0.25">
      <c r="A37" s="297" t="s">
        <v>164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9"/>
    </row>
    <row r="38" spans="1:12" ht="15" customHeight="1" x14ac:dyDescent="0.25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5"/>
    </row>
    <row r="39" spans="1:12" x14ac:dyDescent="0.25">
      <c r="B39" s="53"/>
      <c r="D39" s="53"/>
      <c r="E39" s="53"/>
      <c r="F39" s="53"/>
      <c r="G39" s="73"/>
      <c r="H39" s="73"/>
      <c r="I39" s="73"/>
      <c r="J39" s="53"/>
      <c r="K39" s="53"/>
      <c r="L39" s="53"/>
    </row>
    <row r="40" spans="1:12" ht="15" customHeight="1" x14ac:dyDescent="0.25">
      <c r="A40" s="278" t="s">
        <v>47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80"/>
    </row>
    <row r="41" spans="1:12" ht="15" customHeight="1" x14ac:dyDescent="0.25">
      <c r="A41" s="281" t="s">
        <v>3</v>
      </c>
      <c r="B41" s="283" t="s">
        <v>4</v>
      </c>
      <c r="C41" s="283" t="s">
        <v>5</v>
      </c>
      <c r="D41" s="284" t="s">
        <v>6</v>
      </c>
      <c r="E41" s="284"/>
      <c r="F41" s="284"/>
      <c r="G41" s="284"/>
      <c r="H41" s="284"/>
      <c r="I41" s="284"/>
      <c r="J41" s="284" t="s">
        <v>7</v>
      </c>
      <c r="K41" s="284" t="s">
        <v>8</v>
      </c>
      <c r="L41" s="284" t="s">
        <v>9</v>
      </c>
    </row>
    <row r="42" spans="1:12" s="10" customFormat="1" ht="12.75" x14ac:dyDescent="0.2">
      <c r="A42" s="282"/>
      <c r="B42" s="283"/>
      <c r="C42" s="283"/>
      <c r="D42" s="52" t="s">
        <v>10</v>
      </c>
      <c r="E42" s="52" t="s">
        <v>11</v>
      </c>
      <c r="F42" s="52" t="s">
        <v>12</v>
      </c>
      <c r="G42" s="65" t="s">
        <v>13</v>
      </c>
      <c r="H42" s="65" t="s">
        <v>14</v>
      </c>
      <c r="I42" s="65" t="s">
        <v>15</v>
      </c>
      <c r="J42" s="284"/>
      <c r="K42" s="284"/>
      <c r="L42" s="284"/>
    </row>
    <row r="43" spans="1:12" s="10" customFormat="1" ht="12.75" x14ac:dyDescent="0.2">
      <c r="A43" s="3">
        <v>8081</v>
      </c>
      <c r="B43" s="2" t="s">
        <v>420</v>
      </c>
      <c r="C43" s="3" t="s">
        <v>286</v>
      </c>
      <c r="D43" s="4" t="s">
        <v>18</v>
      </c>
      <c r="E43" s="4">
        <v>2</v>
      </c>
      <c r="F43" s="4" t="s">
        <v>18</v>
      </c>
      <c r="G43" s="66" t="s">
        <v>18</v>
      </c>
      <c r="H43" s="66" t="s">
        <v>18</v>
      </c>
      <c r="I43" s="66" t="s">
        <v>18</v>
      </c>
      <c r="J43" s="4">
        <v>248</v>
      </c>
      <c r="K43" s="4">
        <f t="shared" ref="K43:K48" si="6">SUM(D43,E43,F43,J43)</f>
        <v>250</v>
      </c>
      <c r="L43" s="4">
        <v>10</v>
      </c>
    </row>
    <row r="44" spans="1:12" s="51" customFormat="1" ht="12.75" x14ac:dyDescent="0.2">
      <c r="A44" s="3">
        <v>8082</v>
      </c>
      <c r="B44" s="2" t="s">
        <v>421</v>
      </c>
      <c r="C44" s="3" t="s">
        <v>286</v>
      </c>
      <c r="D44" s="4" t="s">
        <v>18</v>
      </c>
      <c r="E44" s="4">
        <v>2</v>
      </c>
      <c r="F44" s="4" t="s">
        <v>18</v>
      </c>
      <c r="G44" s="66" t="s">
        <v>18</v>
      </c>
      <c r="H44" s="66" t="s">
        <v>18</v>
      </c>
      <c r="I44" s="66" t="s">
        <v>18</v>
      </c>
      <c r="J44" s="4">
        <v>248</v>
      </c>
      <c r="K44" s="4">
        <f t="shared" si="6"/>
        <v>250</v>
      </c>
      <c r="L44" s="4">
        <v>10</v>
      </c>
    </row>
    <row r="45" spans="1:12" s="51" customFormat="1" ht="12.75" customHeight="1" x14ac:dyDescent="0.2">
      <c r="A45" s="3">
        <v>8124</v>
      </c>
      <c r="B45" s="2" t="s">
        <v>398</v>
      </c>
      <c r="C45" s="3" t="s">
        <v>399</v>
      </c>
      <c r="D45" s="4">
        <v>20</v>
      </c>
      <c r="E45" s="4">
        <v>5</v>
      </c>
      <c r="F45" s="4">
        <v>15</v>
      </c>
      <c r="G45" s="66">
        <v>15</v>
      </c>
      <c r="H45" s="66" t="s">
        <v>18</v>
      </c>
      <c r="I45" s="66" t="s">
        <v>18</v>
      </c>
      <c r="J45" s="4">
        <v>60</v>
      </c>
      <c r="K45" s="4">
        <f t="shared" si="6"/>
        <v>100</v>
      </c>
      <c r="L45" s="4">
        <v>4</v>
      </c>
    </row>
    <row r="46" spans="1:12" s="51" customFormat="1" ht="12.75" customHeight="1" x14ac:dyDescent="0.2">
      <c r="A46" s="3">
        <v>8222</v>
      </c>
      <c r="B46" s="2" t="s">
        <v>264</v>
      </c>
      <c r="C46" s="3" t="s">
        <v>422</v>
      </c>
      <c r="D46" s="4" t="s">
        <v>308</v>
      </c>
      <c r="E46" s="4" t="s">
        <v>308</v>
      </c>
      <c r="F46" s="4">
        <v>10</v>
      </c>
      <c r="G46" s="66" t="s">
        <v>18</v>
      </c>
      <c r="H46" s="66" t="s">
        <v>18</v>
      </c>
      <c r="I46" s="66">
        <v>10</v>
      </c>
      <c r="J46" s="4">
        <v>140</v>
      </c>
      <c r="K46" s="4">
        <f t="shared" si="6"/>
        <v>150</v>
      </c>
      <c r="L46" s="4">
        <v>6</v>
      </c>
    </row>
    <row r="47" spans="1:12" s="51" customFormat="1" ht="12.75" customHeight="1" x14ac:dyDescent="0.2">
      <c r="A47" s="285" t="s">
        <v>29</v>
      </c>
      <c r="B47" s="286"/>
      <c r="C47" s="287"/>
      <c r="D47" s="5">
        <f t="shared" ref="D47:J47" si="7">SUM(D43:D46)</f>
        <v>20</v>
      </c>
      <c r="E47" s="5">
        <f t="shared" si="7"/>
        <v>9</v>
      </c>
      <c r="F47" s="5">
        <f t="shared" si="7"/>
        <v>25</v>
      </c>
      <c r="G47" s="83">
        <f t="shared" si="7"/>
        <v>15</v>
      </c>
      <c r="H47" s="83">
        <f t="shared" si="7"/>
        <v>0</v>
      </c>
      <c r="I47" s="83">
        <f t="shared" si="7"/>
        <v>10</v>
      </c>
      <c r="J47" s="5">
        <f t="shared" si="7"/>
        <v>696</v>
      </c>
      <c r="K47" s="5">
        <f t="shared" si="6"/>
        <v>750</v>
      </c>
      <c r="L47" s="5">
        <f>SUM(L43:L46)</f>
        <v>30</v>
      </c>
    </row>
    <row r="48" spans="1:12" s="51" customFormat="1" ht="12.75" customHeight="1" x14ac:dyDescent="0.2">
      <c r="A48" s="285" t="s">
        <v>30</v>
      </c>
      <c r="B48" s="286"/>
      <c r="C48" s="287"/>
      <c r="D48" s="6">
        <f>D47/K47</f>
        <v>2.6666666666666668E-2</v>
      </c>
      <c r="E48" s="6">
        <f>E47/K47</f>
        <v>1.2E-2</v>
      </c>
      <c r="F48" s="6">
        <f>F47/K47</f>
        <v>3.3333333333333333E-2</v>
      </c>
      <c r="G48" s="68">
        <f>G47/K47</f>
        <v>0.02</v>
      </c>
      <c r="H48" s="68">
        <f>H47/K47</f>
        <v>0</v>
      </c>
      <c r="I48" s="68">
        <f>I47/K47</f>
        <v>1.3333333333333334E-2</v>
      </c>
      <c r="J48" s="6">
        <f>J47/K47</f>
        <v>0.92800000000000005</v>
      </c>
      <c r="K48" s="6">
        <f t="shared" si="6"/>
        <v>1</v>
      </c>
      <c r="L48" s="7"/>
    </row>
    <row r="49" spans="1:12" s="51" customFormat="1" ht="12.75" x14ac:dyDescent="0.2">
      <c r="A49" s="45"/>
      <c r="B49" s="45"/>
      <c r="C49" s="45"/>
      <c r="D49" s="44"/>
      <c r="E49" s="44"/>
      <c r="F49" s="44"/>
      <c r="G49" s="82"/>
      <c r="H49" s="82"/>
      <c r="I49" s="82"/>
      <c r="J49" s="44"/>
      <c r="K49" s="44"/>
      <c r="L49" s="43"/>
    </row>
    <row r="50" spans="1:12" s="51" customFormat="1" ht="15" customHeight="1" x14ac:dyDescent="0.2">
      <c r="A50" s="278" t="s">
        <v>61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80"/>
    </row>
    <row r="51" spans="1:12" s="10" customFormat="1" ht="12.75" customHeight="1" x14ac:dyDescent="0.2">
      <c r="A51" s="281" t="s">
        <v>3</v>
      </c>
      <c r="B51" s="283" t="s">
        <v>4</v>
      </c>
      <c r="C51" s="283" t="s">
        <v>5</v>
      </c>
      <c r="D51" s="284" t="s">
        <v>6</v>
      </c>
      <c r="E51" s="284"/>
      <c r="F51" s="284"/>
      <c r="G51" s="284"/>
      <c r="H51" s="284"/>
      <c r="I51" s="284"/>
      <c r="J51" s="284" t="s">
        <v>7</v>
      </c>
      <c r="K51" s="284" t="s">
        <v>8</v>
      </c>
      <c r="L51" s="284" t="s">
        <v>9</v>
      </c>
    </row>
    <row r="52" spans="1:12" x14ac:dyDescent="0.25">
      <c r="A52" s="282"/>
      <c r="B52" s="283"/>
      <c r="C52" s="283"/>
      <c r="D52" s="52" t="s">
        <v>10</v>
      </c>
      <c r="E52" s="52" t="s">
        <v>11</v>
      </c>
      <c r="F52" s="52" t="s">
        <v>12</v>
      </c>
      <c r="G52" s="65" t="s">
        <v>13</v>
      </c>
      <c r="H52" s="65" t="s">
        <v>14</v>
      </c>
      <c r="I52" s="65" t="s">
        <v>15</v>
      </c>
      <c r="J52" s="284"/>
      <c r="K52" s="284"/>
      <c r="L52" s="284"/>
    </row>
    <row r="53" spans="1:12" x14ac:dyDescent="0.25">
      <c r="A53" s="3">
        <v>8083</v>
      </c>
      <c r="B53" s="2" t="s">
        <v>423</v>
      </c>
      <c r="C53" s="3" t="s">
        <v>286</v>
      </c>
      <c r="D53" s="4" t="s">
        <v>18</v>
      </c>
      <c r="E53" s="4">
        <v>2</v>
      </c>
      <c r="F53" s="4" t="s">
        <v>18</v>
      </c>
      <c r="G53" s="66" t="s">
        <v>18</v>
      </c>
      <c r="H53" s="66" t="s">
        <v>18</v>
      </c>
      <c r="I53" s="66" t="s">
        <v>18</v>
      </c>
      <c r="J53" s="4">
        <v>598</v>
      </c>
      <c r="K53" s="4">
        <f>SUM(D53,E53,F53,J53)</f>
        <v>600</v>
      </c>
      <c r="L53" s="4">
        <v>24</v>
      </c>
    </row>
    <row r="54" spans="1:12" ht="15" customHeight="1" x14ac:dyDescent="0.25">
      <c r="A54" s="285" t="s">
        <v>29</v>
      </c>
      <c r="B54" s="286"/>
      <c r="C54" s="287"/>
      <c r="D54" s="5">
        <f t="shared" ref="D54:J54" si="8">SUM(D53)</f>
        <v>0</v>
      </c>
      <c r="E54" s="5">
        <f t="shared" si="8"/>
        <v>2</v>
      </c>
      <c r="F54" s="5">
        <f t="shared" si="8"/>
        <v>0</v>
      </c>
      <c r="G54" s="67">
        <f t="shared" si="8"/>
        <v>0</v>
      </c>
      <c r="H54" s="67">
        <f t="shared" si="8"/>
        <v>0</v>
      </c>
      <c r="I54" s="67">
        <f t="shared" si="8"/>
        <v>0</v>
      </c>
      <c r="J54" s="5">
        <f t="shared" si="8"/>
        <v>598</v>
      </c>
      <c r="K54" s="5">
        <f>SUM(D54,E54,F54,J54)</f>
        <v>600</v>
      </c>
      <c r="L54" s="5">
        <f>SUM(L53)</f>
        <v>24</v>
      </c>
    </row>
    <row r="55" spans="1:12" ht="15" customHeight="1" x14ac:dyDescent="0.25">
      <c r="A55" s="285" t="s">
        <v>30</v>
      </c>
      <c r="B55" s="286"/>
      <c r="C55" s="287"/>
      <c r="D55" s="6">
        <f>D54/K54</f>
        <v>0</v>
      </c>
      <c r="E55" s="6">
        <f>E54/K54</f>
        <v>3.3333333333333335E-3</v>
      </c>
      <c r="F55" s="6">
        <f>F54/K54</f>
        <v>0</v>
      </c>
      <c r="G55" s="68">
        <f>G54/K54</f>
        <v>0</v>
      </c>
      <c r="H55" s="68">
        <f>H54/K54</f>
        <v>0</v>
      </c>
      <c r="I55" s="68">
        <f>I54/K54</f>
        <v>0</v>
      </c>
      <c r="J55" s="6">
        <f>J54/K54</f>
        <v>0.9966666666666667</v>
      </c>
      <c r="K55" s="6">
        <f>SUM(D55,E55,F55,J55)</f>
        <v>1</v>
      </c>
      <c r="L55" s="7"/>
    </row>
    <row r="56" spans="1:12" s="51" customFormat="1" ht="15" customHeight="1" x14ac:dyDescent="0.2">
      <c r="A56" s="309" t="s">
        <v>101</v>
      </c>
      <c r="B56" s="310"/>
      <c r="C56" s="310"/>
      <c r="D56" s="291"/>
      <c r="E56" s="291"/>
      <c r="F56" s="291"/>
      <c r="G56" s="291"/>
      <c r="H56" s="291"/>
      <c r="I56" s="291"/>
      <c r="J56" s="291"/>
      <c r="K56" s="292"/>
      <c r="L56" s="8">
        <v>6</v>
      </c>
    </row>
    <row r="57" spans="1:12" ht="15" customHeight="1" x14ac:dyDescent="0.25">
      <c r="A57" s="393" t="s">
        <v>88</v>
      </c>
      <c r="B57" s="394"/>
      <c r="C57" s="394"/>
      <c r="D57" s="394"/>
      <c r="E57" s="394"/>
      <c r="F57" s="394"/>
      <c r="G57" s="394"/>
      <c r="H57" s="394"/>
      <c r="I57" s="394"/>
      <c r="J57" s="394"/>
      <c r="K57" s="395"/>
      <c r="L57" s="15">
        <v>30</v>
      </c>
    </row>
    <row r="58" spans="1:12" s="10" customFormat="1" ht="36" customHeight="1" x14ac:dyDescent="0.2">
      <c r="A58" s="306" t="s">
        <v>424</v>
      </c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8"/>
    </row>
    <row r="60" spans="1:12" s="10" customFormat="1" ht="12.75" x14ac:dyDescent="0.2">
      <c r="A60" s="53"/>
      <c r="B60" s="57"/>
      <c r="C60" s="53"/>
      <c r="D60" s="9"/>
      <c r="E60" s="9"/>
      <c r="F60" s="9"/>
      <c r="G60" s="70"/>
      <c r="H60" s="70"/>
      <c r="I60" s="70"/>
      <c r="J60" s="9"/>
      <c r="K60" s="9"/>
      <c r="L60" s="9"/>
    </row>
    <row r="61" spans="1:12" s="10" customFormat="1" ht="12.75" x14ac:dyDescent="0.2">
      <c r="A61" s="53"/>
      <c r="B61" s="57"/>
      <c r="C61" s="53"/>
      <c r="D61" s="9"/>
      <c r="E61" s="9"/>
      <c r="F61" s="9"/>
      <c r="G61" s="70"/>
      <c r="H61" s="70"/>
      <c r="I61" s="70"/>
      <c r="J61" s="9"/>
      <c r="K61" s="9"/>
      <c r="L61" s="9"/>
    </row>
    <row r="62" spans="1:12" s="10" customFormat="1" ht="12.75" x14ac:dyDescent="0.2">
      <c r="A62" s="53"/>
      <c r="B62" s="57"/>
      <c r="C62" s="53"/>
      <c r="D62" s="9"/>
      <c r="E62" s="9"/>
      <c r="F62" s="9"/>
      <c r="G62" s="70"/>
      <c r="H62" s="70"/>
      <c r="I62" s="70"/>
      <c r="J62" s="9"/>
      <c r="K62" s="9"/>
      <c r="L62" s="9"/>
    </row>
    <row r="63" spans="1:12" s="10" customFormat="1" ht="12.75" x14ac:dyDescent="0.2">
      <c r="A63" s="53"/>
      <c r="B63" s="57"/>
      <c r="C63" s="53"/>
      <c r="D63" s="9"/>
      <c r="E63" s="9"/>
      <c r="F63" s="9"/>
      <c r="G63" s="70"/>
      <c r="H63" s="70"/>
      <c r="I63" s="70"/>
      <c r="J63" s="9"/>
      <c r="K63" s="9"/>
      <c r="L63" s="9"/>
    </row>
    <row r="64" spans="1:12" s="10" customFormat="1" ht="12.75" x14ac:dyDescent="0.2">
      <c r="A64" s="53"/>
      <c r="B64" s="57"/>
      <c r="C64" s="53"/>
      <c r="D64" s="9"/>
      <c r="E64" s="9"/>
      <c r="F64" s="9"/>
      <c r="G64" s="70"/>
      <c r="H64" s="70"/>
      <c r="I64" s="70"/>
      <c r="J64" s="9"/>
      <c r="K64" s="9"/>
      <c r="L64" s="9"/>
    </row>
    <row r="65" spans="1:12" s="10" customFormat="1" ht="12.75" x14ac:dyDescent="0.2">
      <c r="A65" s="53"/>
      <c r="B65" s="57"/>
      <c r="C65" s="53"/>
      <c r="D65" s="9"/>
      <c r="E65" s="9"/>
      <c r="F65" s="9"/>
      <c r="G65" s="70"/>
      <c r="H65" s="70"/>
      <c r="I65" s="70"/>
      <c r="J65" s="9"/>
      <c r="K65" s="9"/>
      <c r="L65" s="9"/>
    </row>
    <row r="70" spans="1:12" s="10" customFormat="1" ht="12.75" x14ac:dyDescent="0.2">
      <c r="A70" s="53"/>
      <c r="B70" s="57"/>
      <c r="C70" s="53"/>
      <c r="D70" s="9"/>
      <c r="E70" s="9"/>
      <c r="F70" s="9"/>
      <c r="G70" s="70"/>
      <c r="H70" s="70"/>
      <c r="I70" s="70"/>
      <c r="J70" s="9"/>
      <c r="K70" s="9"/>
      <c r="L70" s="9"/>
    </row>
    <row r="71" spans="1:12" s="10" customFormat="1" ht="12.75" x14ac:dyDescent="0.2">
      <c r="A71" s="53"/>
      <c r="B71" s="57"/>
      <c r="C71" s="53"/>
      <c r="D71" s="9"/>
      <c r="E71" s="9"/>
      <c r="F71" s="9"/>
      <c r="G71" s="70"/>
      <c r="H71" s="70"/>
      <c r="I71" s="70"/>
      <c r="J71" s="9"/>
      <c r="K71" s="9"/>
      <c r="L71" s="9"/>
    </row>
    <row r="72" spans="1:12" s="10" customFormat="1" ht="12.75" x14ac:dyDescent="0.2">
      <c r="A72" s="53"/>
      <c r="B72" s="57"/>
      <c r="C72" s="53"/>
      <c r="D72" s="9"/>
      <c r="E72" s="9"/>
      <c r="F72" s="9"/>
      <c r="G72" s="70"/>
      <c r="H72" s="70"/>
      <c r="I72" s="70"/>
      <c r="J72" s="9"/>
      <c r="K72" s="9"/>
      <c r="L72" s="9"/>
    </row>
    <row r="77" spans="1:12" x14ac:dyDescent="0.25">
      <c r="B77" s="53"/>
    </row>
    <row r="78" spans="1:12" x14ac:dyDescent="0.25">
      <c r="B78" s="53"/>
    </row>
  </sheetData>
  <mergeCells count="55">
    <mergeCell ref="A15:L15"/>
    <mergeCell ref="A16:A17"/>
    <mergeCell ref="B16:B17"/>
    <mergeCell ref="C16:C17"/>
    <mergeCell ref="D16:I16"/>
    <mergeCell ref="J16:J17"/>
    <mergeCell ref="K16:K17"/>
    <mergeCell ref="L16:L17"/>
    <mergeCell ref="A54:C54"/>
    <mergeCell ref="A57:K57"/>
    <mergeCell ref="A55:C55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L5:L6"/>
    <mergeCell ref="A12:C12"/>
    <mergeCell ref="A13:C13"/>
    <mergeCell ref="C41:C42"/>
    <mergeCell ref="D41:I41"/>
    <mergeCell ref="J41:J42"/>
    <mergeCell ref="K41:K42"/>
    <mergeCell ref="L41:L42"/>
    <mergeCell ref="A58:L58"/>
    <mergeCell ref="A18:C18"/>
    <mergeCell ref="D18:K18"/>
    <mergeCell ref="A19:L19"/>
    <mergeCell ref="A26:C26"/>
    <mergeCell ref="A27:C27"/>
    <mergeCell ref="A28:L28"/>
    <mergeCell ref="A35:C35"/>
    <mergeCell ref="A36:C36"/>
    <mergeCell ref="A37:L37"/>
    <mergeCell ref="A56:C56"/>
    <mergeCell ref="D56:K56"/>
    <mergeCell ref="A38:L38"/>
    <mergeCell ref="A40:L40"/>
    <mergeCell ref="A41:A42"/>
    <mergeCell ref="B41:B42"/>
    <mergeCell ref="A47:C47"/>
    <mergeCell ref="A48:C48"/>
    <mergeCell ref="A50:L50"/>
    <mergeCell ref="A51:A52"/>
    <mergeCell ref="B51:B52"/>
    <mergeCell ref="C51:C52"/>
    <mergeCell ref="D51:I51"/>
    <mergeCell ref="J51:J52"/>
    <mergeCell ref="K51:K52"/>
    <mergeCell ref="L51:L52"/>
  </mergeCells>
  <pageMargins left="0.39370078740157483" right="0.39370078740157483" top="0.59055118110236227" bottom="0.39370078740157483" header="0.31496062992125984" footer="0.31496062992125984"/>
  <pageSetup paperSize="9" scale="79" pageOrder="overThenDown" orientation="portrait" r:id="rId1"/>
  <headerFooter>
    <oddHeader>&amp;A</oddHeader>
    <oddFooter>Stran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15B5-8503-44B0-9EE6-9641893B672E}">
  <sheetPr>
    <pageSetUpPr fitToPage="1"/>
  </sheetPr>
  <dimension ref="A2:L61"/>
  <sheetViews>
    <sheetView topLeftCell="A31" zoomScale="80" zoomScaleNormal="80" workbookViewId="0">
      <selection activeCell="S45" sqref="S45"/>
    </sheetView>
  </sheetViews>
  <sheetFormatPr defaultRowHeight="15" x14ac:dyDescent="0.25"/>
  <cols>
    <col min="2" max="2" width="30.28515625" customWidth="1"/>
    <col min="3" max="3" width="11.8554687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402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15.75" x14ac:dyDescent="0.25">
      <c r="A7" s="337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33" customHeight="1" x14ac:dyDescent="0.25">
      <c r="A8" s="226">
        <v>8066</v>
      </c>
      <c r="B8" s="227" t="s">
        <v>403</v>
      </c>
      <c r="C8" s="226" t="s">
        <v>26</v>
      </c>
      <c r="D8" s="196">
        <v>40</v>
      </c>
      <c r="E8" s="196" t="s">
        <v>98</v>
      </c>
      <c r="F8" s="196">
        <v>20</v>
      </c>
      <c r="G8" s="197">
        <v>20</v>
      </c>
      <c r="H8" s="197" t="s">
        <v>98</v>
      </c>
      <c r="I8" s="197" t="s">
        <v>18</v>
      </c>
      <c r="J8" s="196">
        <v>90</v>
      </c>
      <c r="K8" s="196">
        <f t="shared" ref="K8:K14" si="0">SUM(D8,E8,F8,J8)</f>
        <v>150</v>
      </c>
      <c r="L8" s="196">
        <v>6</v>
      </c>
    </row>
    <row r="9" spans="1:12" ht="43.5" customHeight="1" x14ac:dyDescent="0.25">
      <c r="A9" s="226">
        <v>8067</v>
      </c>
      <c r="B9" s="227" t="s">
        <v>404</v>
      </c>
      <c r="C9" s="226" t="s">
        <v>37</v>
      </c>
      <c r="D9" s="196">
        <v>40</v>
      </c>
      <c r="E9" s="196" t="s">
        <v>18</v>
      </c>
      <c r="F9" s="196">
        <v>20</v>
      </c>
      <c r="G9" s="197" t="s">
        <v>98</v>
      </c>
      <c r="H9" s="234">
        <v>20</v>
      </c>
      <c r="I9" s="197" t="s">
        <v>18</v>
      </c>
      <c r="J9" s="196">
        <v>90</v>
      </c>
      <c r="K9" s="196">
        <f t="shared" si="0"/>
        <v>150</v>
      </c>
      <c r="L9" s="196">
        <v>6</v>
      </c>
    </row>
    <row r="10" spans="1:12" ht="31.5" customHeight="1" x14ac:dyDescent="0.25">
      <c r="A10" s="226">
        <v>8068</v>
      </c>
      <c r="B10" s="227" t="s">
        <v>405</v>
      </c>
      <c r="C10" s="226" t="s">
        <v>60</v>
      </c>
      <c r="D10" s="196">
        <v>40</v>
      </c>
      <c r="E10" s="196" t="s">
        <v>18</v>
      </c>
      <c r="F10" s="196">
        <v>20</v>
      </c>
      <c r="G10" s="197">
        <v>20</v>
      </c>
      <c r="H10" s="197" t="s">
        <v>18</v>
      </c>
      <c r="I10" s="197" t="s">
        <v>18</v>
      </c>
      <c r="J10" s="196">
        <v>90</v>
      </c>
      <c r="K10" s="196">
        <f t="shared" si="0"/>
        <v>150</v>
      </c>
      <c r="L10" s="196">
        <v>6</v>
      </c>
    </row>
    <row r="11" spans="1:12" ht="32.25" customHeight="1" x14ac:dyDescent="0.25">
      <c r="A11" s="226">
        <v>8212</v>
      </c>
      <c r="B11" s="227" t="s">
        <v>406</v>
      </c>
      <c r="C11" s="226" t="s">
        <v>407</v>
      </c>
      <c r="D11" s="196">
        <v>30</v>
      </c>
      <c r="E11" s="196">
        <v>10</v>
      </c>
      <c r="F11" s="196">
        <v>20</v>
      </c>
      <c r="G11" s="197" t="s">
        <v>18</v>
      </c>
      <c r="H11" s="197">
        <v>20</v>
      </c>
      <c r="I11" s="197" t="s">
        <v>18</v>
      </c>
      <c r="J11" s="196">
        <v>90</v>
      </c>
      <c r="K11" s="196">
        <f t="shared" si="0"/>
        <v>150</v>
      </c>
      <c r="L11" s="196">
        <v>6</v>
      </c>
    </row>
    <row r="12" spans="1:12" ht="33" customHeight="1" x14ac:dyDescent="0.25">
      <c r="A12" s="226">
        <v>8069</v>
      </c>
      <c r="B12" s="227" t="s">
        <v>257</v>
      </c>
      <c r="C12" s="226" t="s">
        <v>139</v>
      </c>
      <c r="D12" s="196">
        <v>40</v>
      </c>
      <c r="E12" s="196" t="s">
        <v>98</v>
      </c>
      <c r="F12" s="196">
        <v>20</v>
      </c>
      <c r="G12" s="197" t="s">
        <v>18</v>
      </c>
      <c r="H12" s="197">
        <v>20</v>
      </c>
      <c r="I12" s="197" t="s">
        <v>18</v>
      </c>
      <c r="J12" s="196">
        <v>90</v>
      </c>
      <c r="K12" s="196">
        <f t="shared" si="0"/>
        <v>150</v>
      </c>
      <c r="L12" s="196">
        <v>6</v>
      </c>
    </row>
    <row r="13" spans="1:12" ht="15.75" x14ac:dyDescent="0.25">
      <c r="A13" s="498" t="s">
        <v>29</v>
      </c>
      <c r="B13" s="499"/>
      <c r="C13" s="500"/>
      <c r="D13" s="235">
        <f t="shared" ref="D13:J13" si="1">SUM(D8:D12)</f>
        <v>190</v>
      </c>
      <c r="E13" s="235">
        <f t="shared" si="1"/>
        <v>10</v>
      </c>
      <c r="F13" s="235">
        <f t="shared" si="1"/>
        <v>100</v>
      </c>
      <c r="G13" s="236">
        <f t="shared" si="1"/>
        <v>40</v>
      </c>
      <c r="H13" s="236">
        <f t="shared" si="1"/>
        <v>60</v>
      </c>
      <c r="I13" s="236">
        <f t="shared" si="1"/>
        <v>0</v>
      </c>
      <c r="J13" s="235">
        <f t="shared" si="1"/>
        <v>450</v>
      </c>
      <c r="K13" s="235">
        <f t="shared" si="0"/>
        <v>750</v>
      </c>
      <c r="L13" s="235">
        <f>SUM(L8:L12)</f>
        <v>30</v>
      </c>
    </row>
    <row r="14" spans="1:12" ht="15.75" x14ac:dyDescent="0.25">
      <c r="A14" s="332" t="s">
        <v>30</v>
      </c>
      <c r="B14" s="333"/>
      <c r="C14" s="334"/>
      <c r="D14" s="116">
        <f>D13/K13</f>
        <v>0.25333333333333335</v>
      </c>
      <c r="E14" s="116">
        <f>E13/K13</f>
        <v>1.3333333333333334E-2</v>
      </c>
      <c r="F14" s="116">
        <f>F13/K13</f>
        <v>0.13333333333333333</v>
      </c>
      <c r="G14" s="117">
        <f>G13/K13</f>
        <v>5.3333333333333337E-2</v>
      </c>
      <c r="H14" s="117" t="s">
        <v>408</v>
      </c>
      <c r="I14" s="117">
        <f>I13/K13</f>
        <v>0</v>
      </c>
      <c r="J14" s="116">
        <f>J13/K13</f>
        <v>0.6</v>
      </c>
      <c r="K14" s="116">
        <f t="shared" si="0"/>
        <v>1</v>
      </c>
      <c r="L14" s="118"/>
    </row>
    <row r="15" spans="1:12" ht="15.75" x14ac:dyDescent="0.25">
      <c r="A15" s="237"/>
      <c r="B15" s="237"/>
      <c r="C15" s="237"/>
      <c r="D15" s="238"/>
      <c r="E15" s="238"/>
      <c r="F15" s="238"/>
      <c r="G15" s="239"/>
      <c r="H15" s="239"/>
      <c r="I15" s="239"/>
      <c r="J15" s="238"/>
      <c r="K15" s="238"/>
      <c r="L15" s="240"/>
    </row>
    <row r="16" spans="1:12" ht="15.75" x14ac:dyDescent="0.25">
      <c r="A16" s="329" t="s">
        <v>31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1"/>
    </row>
    <row r="17" spans="1:12" ht="15.75" x14ac:dyDescent="0.25">
      <c r="A17" s="336" t="s">
        <v>3</v>
      </c>
      <c r="B17" s="338" t="s">
        <v>4</v>
      </c>
      <c r="C17" s="338" t="s">
        <v>5</v>
      </c>
      <c r="D17" s="327" t="s">
        <v>6</v>
      </c>
      <c r="E17" s="327"/>
      <c r="F17" s="327"/>
      <c r="G17" s="327"/>
      <c r="H17" s="327"/>
      <c r="I17" s="327"/>
      <c r="J17" s="327" t="s">
        <v>7</v>
      </c>
      <c r="K17" s="327" t="s">
        <v>8</v>
      </c>
      <c r="L17" s="327" t="s">
        <v>9</v>
      </c>
    </row>
    <row r="18" spans="1:12" ht="15.75" x14ac:dyDescent="0.25">
      <c r="A18" s="337"/>
      <c r="B18" s="338"/>
      <c r="C18" s="338"/>
      <c r="D18" s="108" t="s">
        <v>10</v>
      </c>
      <c r="E18" s="108" t="s">
        <v>11</v>
      </c>
      <c r="F18" s="108" t="s">
        <v>12</v>
      </c>
      <c r="G18" s="109" t="s">
        <v>13</v>
      </c>
      <c r="H18" s="109" t="s">
        <v>14</v>
      </c>
      <c r="I18" s="109" t="s">
        <v>15</v>
      </c>
      <c r="J18" s="327"/>
      <c r="K18" s="327"/>
      <c r="L18" s="327"/>
    </row>
    <row r="19" spans="1:12" ht="15.75" x14ac:dyDescent="0.25">
      <c r="A19" s="342" t="s">
        <v>146</v>
      </c>
      <c r="B19" s="343"/>
      <c r="C19" s="343"/>
      <c r="D19" s="344" t="s">
        <v>77</v>
      </c>
      <c r="E19" s="344"/>
      <c r="F19" s="344"/>
      <c r="G19" s="344"/>
      <c r="H19" s="344"/>
      <c r="I19" s="344"/>
      <c r="J19" s="344"/>
      <c r="K19" s="345"/>
      <c r="L19" s="121">
        <v>30</v>
      </c>
    </row>
    <row r="20" spans="1:12" ht="15.75" x14ac:dyDescent="0.25">
      <c r="A20" s="385" t="s">
        <v>409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7"/>
    </row>
    <row r="21" spans="1:12" ht="21" customHeight="1" x14ac:dyDescent="0.25">
      <c r="A21" s="214">
        <v>8071</v>
      </c>
      <c r="B21" s="215" t="s">
        <v>410</v>
      </c>
      <c r="C21" s="214" t="s">
        <v>37</v>
      </c>
      <c r="D21" s="210">
        <v>30</v>
      </c>
      <c r="E21" s="210" t="s">
        <v>18</v>
      </c>
      <c r="F21" s="210">
        <v>20</v>
      </c>
      <c r="G21" s="210" t="s">
        <v>18</v>
      </c>
      <c r="H21" s="210">
        <v>20</v>
      </c>
      <c r="I21" s="210" t="s">
        <v>18</v>
      </c>
      <c r="J21" s="210">
        <v>75</v>
      </c>
      <c r="K21" s="210">
        <v>125</v>
      </c>
      <c r="L21" s="210">
        <v>5</v>
      </c>
    </row>
    <row r="22" spans="1:12" ht="16.5" customHeight="1" x14ac:dyDescent="0.25">
      <c r="A22" s="214">
        <v>8072</v>
      </c>
      <c r="B22" s="215" t="s">
        <v>411</v>
      </c>
      <c r="C22" s="214" t="s">
        <v>253</v>
      </c>
      <c r="D22" s="210">
        <v>30</v>
      </c>
      <c r="E22" s="210" t="s">
        <v>98</v>
      </c>
      <c r="F22" s="210">
        <v>20</v>
      </c>
      <c r="G22" s="210">
        <v>20</v>
      </c>
      <c r="H22" s="210" t="s">
        <v>18</v>
      </c>
      <c r="I22" s="210" t="s">
        <v>18</v>
      </c>
      <c r="J22" s="210">
        <v>75</v>
      </c>
      <c r="K22" s="210">
        <f t="shared" ref="K22:K28" si="2">SUM(D22,E22,F22,J22)</f>
        <v>125</v>
      </c>
      <c r="L22" s="210">
        <v>5</v>
      </c>
    </row>
    <row r="23" spans="1:12" ht="22.5" customHeight="1" x14ac:dyDescent="0.25">
      <c r="A23" s="214">
        <v>8073</v>
      </c>
      <c r="B23" s="215" t="s">
        <v>412</v>
      </c>
      <c r="C23" s="214" t="s">
        <v>20</v>
      </c>
      <c r="D23" s="210">
        <v>30</v>
      </c>
      <c r="E23" s="210" t="s">
        <v>18</v>
      </c>
      <c r="F23" s="210">
        <v>20</v>
      </c>
      <c r="G23" s="210" t="s">
        <v>18</v>
      </c>
      <c r="H23" s="210">
        <v>20</v>
      </c>
      <c r="I23" s="210" t="s">
        <v>18</v>
      </c>
      <c r="J23" s="210">
        <v>75</v>
      </c>
      <c r="K23" s="210">
        <f t="shared" si="2"/>
        <v>125</v>
      </c>
      <c r="L23" s="210">
        <v>5</v>
      </c>
    </row>
    <row r="24" spans="1:12" ht="33.75" customHeight="1" x14ac:dyDescent="0.25">
      <c r="A24" s="214">
        <v>8074</v>
      </c>
      <c r="B24" s="215" t="s">
        <v>413</v>
      </c>
      <c r="C24" s="214" t="s">
        <v>244</v>
      </c>
      <c r="D24" s="210">
        <v>25</v>
      </c>
      <c r="E24" s="210">
        <v>5</v>
      </c>
      <c r="F24" s="210">
        <v>20</v>
      </c>
      <c r="G24" s="210">
        <v>20</v>
      </c>
      <c r="H24" s="210" t="s">
        <v>18</v>
      </c>
      <c r="I24" s="210" t="s">
        <v>18</v>
      </c>
      <c r="J24" s="210">
        <v>75</v>
      </c>
      <c r="K24" s="210">
        <f t="shared" si="2"/>
        <v>125</v>
      </c>
      <c r="L24" s="210">
        <v>5</v>
      </c>
    </row>
    <row r="25" spans="1:12" ht="48.75" customHeight="1" x14ac:dyDescent="0.25">
      <c r="A25" s="214">
        <v>8075</v>
      </c>
      <c r="B25" s="215" t="s">
        <v>414</v>
      </c>
      <c r="C25" s="214" t="s">
        <v>60</v>
      </c>
      <c r="D25" s="210">
        <v>30</v>
      </c>
      <c r="E25" s="210" t="s">
        <v>18</v>
      </c>
      <c r="F25" s="210">
        <v>20</v>
      </c>
      <c r="G25" s="210" t="s">
        <v>18</v>
      </c>
      <c r="H25" s="210">
        <v>20</v>
      </c>
      <c r="I25" s="210" t="s">
        <v>18</v>
      </c>
      <c r="J25" s="210">
        <v>75</v>
      </c>
      <c r="K25" s="210">
        <f t="shared" si="2"/>
        <v>125</v>
      </c>
      <c r="L25" s="210">
        <v>5</v>
      </c>
    </row>
    <row r="26" spans="1:12" ht="51.75" customHeight="1" x14ac:dyDescent="0.25">
      <c r="A26" s="214">
        <v>8097</v>
      </c>
      <c r="B26" s="123" t="s">
        <v>415</v>
      </c>
      <c r="C26" s="214" t="s">
        <v>286</v>
      </c>
      <c r="D26" s="210" t="s">
        <v>18</v>
      </c>
      <c r="E26" s="210" t="s">
        <v>18</v>
      </c>
      <c r="F26" s="210">
        <v>30</v>
      </c>
      <c r="G26" s="210">
        <v>30</v>
      </c>
      <c r="H26" s="210" t="s">
        <v>18</v>
      </c>
      <c r="I26" s="210" t="s">
        <v>18</v>
      </c>
      <c r="J26" s="210">
        <v>95</v>
      </c>
      <c r="K26" s="210">
        <f t="shared" si="2"/>
        <v>125</v>
      </c>
      <c r="L26" s="210">
        <v>5</v>
      </c>
    </row>
    <row r="27" spans="1:12" ht="15.75" x14ac:dyDescent="0.25">
      <c r="A27" s="498" t="s">
        <v>29</v>
      </c>
      <c r="B27" s="499"/>
      <c r="C27" s="500"/>
      <c r="D27" s="235">
        <f t="shared" ref="D27:J27" si="3">SUM(D21:D26)</f>
        <v>145</v>
      </c>
      <c r="E27" s="235">
        <f t="shared" si="3"/>
        <v>5</v>
      </c>
      <c r="F27" s="235">
        <f t="shared" si="3"/>
        <v>130</v>
      </c>
      <c r="G27" s="236">
        <f t="shared" si="3"/>
        <v>70</v>
      </c>
      <c r="H27" s="236">
        <f t="shared" si="3"/>
        <v>60</v>
      </c>
      <c r="I27" s="236">
        <f t="shared" si="3"/>
        <v>0</v>
      </c>
      <c r="J27" s="235">
        <f t="shared" si="3"/>
        <v>470</v>
      </c>
      <c r="K27" s="235">
        <f t="shared" si="2"/>
        <v>750</v>
      </c>
      <c r="L27" s="235">
        <f>SUM(L21:L26)</f>
        <v>30</v>
      </c>
    </row>
    <row r="28" spans="1:12" ht="15.75" x14ac:dyDescent="0.25">
      <c r="A28" s="332" t="s">
        <v>30</v>
      </c>
      <c r="B28" s="333"/>
      <c r="C28" s="334"/>
      <c r="D28" s="116">
        <f>D27/K27</f>
        <v>0.19333333333333333</v>
      </c>
      <c r="E28" s="116">
        <f>E27/K27</f>
        <v>6.6666666666666671E-3</v>
      </c>
      <c r="F28" s="116">
        <f>F27/K27</f>
        <v>0.17333333333333334</v>
      </c>
      <c r="G28" s="117">
        <f>G27/K27</f>
        <v>9.3333333333333338E-2</v>
      </c>
      <c r="H28" s="117">
        <f>H27/K27</f>
        <v>0.08</v>
      </c>
      <c r="I28" s="117">
        <f>I27/K27</f>
        <v>0</v>
      </c>
      <c r="J28" s="116">
        <f>J27/K27</f>
        <v>0.62666666666666671</v>
      </c>
      <c r="K28" s="116">
        <f t="shared" si="2"/>
        <v>1</v>
      </c>
      <c r="L28" s="118"/>
    </row>
    <row r="29" spans="1:12" ht="15.75" x14ac:dyDescent="0.25">
      <c r="A29" s="385" t="s">
        <v>416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7"/>
    </row>
    <row r="30" spans="1:12" ht="19.5" customHeight="1" x14ac:dyDescent="0.25">
      <c r="A30" s="122">
        <v>8076</v>
      </c>
      <c r="B30" s="123" t="s">
        <v>256</v>
      </c>
      <c r="C30" s="122" t="s">
        <v>26</v>
      </c>
      <c r="D30" s="210">
        <v>30</v>
      </c>
      <c r="E30" s="210" t="s">
        <v>18</v>
      </c>
      <c r="F30" s="210">
        <v>20</v>
      </c>
      <c r="G30" s="210" t="s">
        <v>18</v>
      </c>
      <c r="H30" s="210">
        <v>20</v>
      </c>
      <c r="I30" s="210" t="s">
        <v>18</v>
      </c>
      <c r="J30" s="210">
        <v>75</v>
      </c>
      <c r="K30" s="210">
        <f t="shared" ref="K30:K37" si="4">SUM(D30,E30,F30,J30)</f>
        <v>125</v>
      </c>
      <c r="L30" s="210">
        <v>5</v>
      </c>
    </row>
    <row r="31" spans="1:12" ht="18.75" customHeight="1" x14ac:dyDescent="0.25">
      <c r="A31" s="122">
        <v>8077</v>
      </c>
      <c r="B31" s="123" t="s">
        <v>258</v>
      </c>
      <c r="C31" s="122" t="s">
        <v>139</v>
      </c>
      <c r="D31" s="210">
        <v>30</v>
      </c>
      <c r="E31" s="210" t="s">
        <v>18</v>
      </c>
      <c r="F31" s="210">
        <v>20</v>
      </c>
      <c r="G31" s="210" t="s">
        <v>18</v>
      </c>
      <c r="H31" s="210">
        <v>20</v>
      </c>
      <c r="I31" s="210" t="s">
        <v>18</v>
      </c>
      <c r="J31" s="210">
        <v>75</v>
      </c>
      <c r="K31" s="210">
        <f t="shared" si="4"/>
        <v>125</v>
      </c>
      <c r="L31" s="210">
        <v>5</v>
      </c>
    </row>
    <row r="32" spans="1:12" ht="27" customHeight="1" x14ac:dyDescent="0.25">
      <c r="A32" s="122">
        <v>8213</v>
      </c>
      <c r="B32" s="123" t="s">
        <v>417</v>
      </c>
      <c r="C32" s="122" t="s">
        <v>525</v>
      </c>
      <c r="D32" s="210">
        <v>30</v>
      </c>
      <c r="E32" s="210" t="s">
        <v>98</v>
      </c>
      <c r="F32" s="210">
        <v>20</v>
      </c>
      <c r="G32" s="210">
        <v>20</v>
      </c>
      <c r="H32" s="210" t="s">
        <v>18</v>
      </c>
      <c r="I32" s="210" t="s">
        <v>18</v>
      </c>
      <c r="J32" s="210">
        <v>75</v>
      </c>
      <c r="K32" s="210">
        <f t="shared" si="4"/>
        <v>125</v>
      </c>
      <c r="L32" s="210">
        <v>5</v>
      </c>
    </row>
    <row r="33" spans="1:12" ht="19.5" customHeight="1" x14ac:dyDescent="0.25">
      <c r="A33" s="122">
        <v>8079</v>
      </c>
      <c r="B33" s="123" t="s">
        <v>267</v>
      </c>
      <c r="C33" s="122" t="s">
        <v>103</v>
      </c>
      <c r="D33" s="210">
        <v>30</v>
      </c>
      <c r="E33" s="210" t="s">
        <v>18</v>
      </c>
      <c r="F33" s="210">
        <v>20</v>
      </c>
      <c r="G33" s="210">
        <v>20</v>
      </c>
      <c r="H33" s="210" t="s">
        <v>18</v>
      </c>
      <c r="I33" s="210" t="s">
        <v>18</v>
      </c>
      <c r="J33" s="210">
        <v>75</v>
      </c>
      <c r="K33" s="210">
        <f t="shared" si="4"/>
        <v>125</v>
      </c>
      <c r="L33" s="210">
        <v>5</v>
      </c>
    </row>
    <row r="34" spans="1:12" ht="18" customHeight="1" x14ac:dyDescent="0.25">
      <c r="A34" s="122">
        <v>8080</v>
      </c>
      <c r="B34" s="123" t="s">
        <v>419</v>
      </c>
      <c r="C34" s="122" t="s">
        <v>60</v>
      </c>
      <c r="D34" s="210">
        <v>30</v>
      </c>
      <c r="E34" s="210" t="s">
        <v>18</v>
      </c>
      <c r="F34" s="210">
        <v>20</v>
      </c>
      <c r="G34" s="210" t="s">
        <v>18</v>
      </c>
      <c r="H34" s="210">
        <v>20</v>
      </c>
      <c r="I34" s="210" t="s">
        <v>18</v>
      </c>
      <c r="J34" s="210">
        <v>75</v>
      </c>
      <c r="K34" s="210">
        <f t="shared" si="4"/>
        <v>125</v>
      </c>
      <c r="L34" s="210">
        <v>5</v>
      </c>
    </row>
    <row r="35" spans="1:12" ht="45.75" customHeight="1" x14ac:dyDescent="0.25">
      <c r="A35" s="122">
        <v>8097</v>
      </c>
      <c r="B35" s="123" t="s">
        <v>415</v>
      </c>
      <c r="C35" s="122" t="s">
        <v>286</v>
      </c>
      <c r="D35" s="210" t="s">
        <v>18</v>
      </c>
      <c r="E35" s="210" t="s">
        <v>18</v>
      </c>
      <c r="F35" s="210">
        <v>30</v>
      </c>
      <c r="G35" s="210">
        <v>20</v>
      </c>
      <c r="H35" s="210" t="s">
        <v>18</v>
      </c>
      <c r="I35" s="210" t="s">
        <v>18</v>
      </c>
      <c r="J35" s="210">
        <v>95</v>
      </c>
      <c r="K35" s="210">
        <f t="shared" si="4"/>
        <v>125</v>
      </c>
      <c r="L35" s="210">
        <v>5</v>
      </c>
    </row>
    <row r="36" spans="1:12" ht="15.75" x14ac:dyDescent="0.25">
      <c r="A36" s="332" t="s">
        <v>29</v>
      </c>
      <c r="B36" s="333"/>
      <c r="C36" s="334"/>
      <c r="D36" s="235">
        <f t="shared" ref="D36:J36" si="5">SUM(D30:D35)</f>
        <v>150</v>
      </c>
      <c r="E36" s="235">
        <f t="shared" si="5"/>
        <v>0</v>
      </c>
      <c r="F36" s="235">
        <f t="shared" si="5"/>
        <v>130</v>
      </c>
      <c r="G36" s="236">
        <f t="shared" si="5"/>
        <v>60</v>
      </c>
      <c r="H36" s="236">
        <f t="shared" si="5"/>
        <v>60</v>
      </c>
      <c r="I36" s="236">
        <f t="shared" si="5"/>
        <v>0</v>
      </c>
      <c r="J36" s="235">
        <f t="shared" si="5"/>
        <v>470</v>
      </c>
      <c r="K36" s="235">
        <f t="shared" si="4"/>
        <v>750</v>
      </c>
      <c r="L36" s="235">
        <f>SUM(L30:L35)</f>
        <v>30</v>
      </c>
    </row>
    <row r="37" spans="1:12" ht="15.75" x14ac:dyDescent="0.25">
      <c r="A37" s="332" t="s">
        <v>30</v>
      </c>
      <c r="B37" s="333"/>
      <c r="C37" s="334"/>
      <c r="D37" s="116">
        <f>D36/K36</f>
        <v>0.2</v>
      </c>
      <c r="E37" s="116">
        <f>E36/K36</f>
        <v>0</v>
      </c>
      <c r="F37" s="116">
        <f>F36/K36</f>
        <v>0.17333333333333334</v>
      </c>
      <c r="G37" s="117">
        <f>G36/K36</f>
        <v>0.08</v>
      </c>
      <c r="H37" s="117">
        <f>H36/K36</f>
        <v>0.08</v>
      </c>
      <c r="I37" s="117">
        <f>I36/K36</f>
        <v>0</v>
      </c>
      <c r="J37" s="116">
        <f>J36/K36</f>
        <v>0.62666666666666671</v>
      </c>
      <c r="K37" s="116">
        <f t="shared" si="4"/>
        <v>1</v>
      </c>
      <c r="L37" s="118"/>
    </row>
    <row r="38" spans="1:12" ht="15.75" x14ac:dyDescent="0.25">
      <c r="A38" s="346" t="s">
        <v>164</v>
      </c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</row>
    <row r="39" spans="1:12" ht="15.75" x14ac:dyDescent="0.25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3"/>
    </row>
    <row r="40" spans="1:12" ht="15.75" x14ac:dyDescent="0.25">
      <c r="A40" s="273" t="s">
        <v>520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</row>
    <row r="41" spans="1:12" ht="15.75" x14ac:dyDescent="0.25">
      <c r="A41" s="274" t="s">
        <v>402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6"/>
    </row>
    <row r="42" spans="1:12" ht="15.75" x14ac:dyDescent="0.25">
      <c r="A42" s="119"/>
      <c r="B42" s="119"/>
      <c r="C42" s="119"/>
      <c r="D42" s="119"/>
      <c r="E42" s="119"/>
      <c r="F42" s="119"/>
      <c r="G42" s="125"/>
      <c r="H42" s="125"/>
      <c r="I42" s="125"/>
      <c r="J42" s="119"/>
      <c r="K42" s="119"/>
      <c r="L42" s="119"/>
    </row>
    <row r="43" spans="1:12" ht="15.75" x14ac:dyDescent="0.25">
      <c r="A43" s="329" t="s">
        <v>47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1"/>
    </row>
    <row r="44" spans="1:12" ht="18.75" customHeight="1" x14ac:dyDescent="0.25">
      <c r="A44" s="336" t="s">
        <v>3</v>
      </c>
      <c r="B44" s="338" t="s">
        <v>4</v>
      </c>
      <c r="C44" s="338" t="s">
        <v>5</v>
      </c>
      <c r="D44" s="327" t="s">
        <v>6</v>
      </c>
      <c r="E44" s="327"/>
      <c r="F44" s="327"/>
      <c r="G44" s="327"/>
      <c r="H44" s="327"/>
      <c r="I44" s="327"/>
      <c r="J44" s="327" t="s">
        <v>7</v>
      </c>
      <c r="K44" s="327" t="s">
        <v>8</v>
      </c>
      <c r="L44" s="327" t="s">
        <v>9</v>
      </c>
    </row>
    <row r="45" spans="1:12" ht="20.25" customHeight="1" x14ac:dyDescent="0.25">
      <c r="A45" s="337"/>
      <c r="B45" s="338"/>
      <c r="C45" s="338"/>
      <c r="D45" s="108" t="s">
        <v>10</v>
      </c>
      <c r="E45" s="108" t="s">
        <v>11</v>
      </c>
      <c r="F45" s="108" t="s">
        <v>12</v>
      </c>
      <c r="G45" s="109" t="s">
        <v>13</v>
      </c>
      <c r="H45" s="109" t="s">
        <v>14</v>
      </c>
      <c r="I45" s="109" t="s">
        <v>15</v>
      </c>
      <c r="J45" s="327"/>
      <c r="K45" s="327"/>
      <c r="L45" s="327"/>
    </row>
    <row r="46" spans="1:12" ht="18.75" customHeight="1" x14ac:dyDescent="0.25">
      <c r="A46" s="111">
        <v>8081</v>
      </c>
      <c r="B46" s="110" t="s">
        <v>420</v>
      </c>
      <c r="C46" s="111" t="s">
        <v>286</v>
      </c>
      <c r="D46" s="112" t="s">
        <v>18</v>
      </c>
      <c r="E46" s="112">
        <v>2</v>
      </c>
      <c r="F46" s="112" t="s">
        <v>18</v>
      </c>
      <c r="G46" s="113" t="s">
        <v>18</v>
      </c>
      <c r="H46" s="113" t="s">
        <v>18</v>
      </c>
      <c r="I46" s="113" t="s">
        <v>18</v>
      </c>
      <c r="J46" s="112">
        <v>248</v>
      </c>
      <c r="K46" s="112">
        <f t="shared" ref="K46:K51" si="6">SUM(D46,E46,F46,J46)</f>
        <v>250</v>
      </c>
      <c r="L46" s="112">
        <v>10</v>
      </c>
    </row>
    <row r="47" spans="1:12" ht="32.25" customHeight="1" x14ac:dyDescent="0.25">
      <c r="A47" s="111">
        <v>8082</v>
      </c>
      <c r="B47" s="110" t="s">
        <v>421</v>
      </c>
      <c r="C47" s="111" t="s">
        <v>286</v>
      </c>
      <c r="D47" s="112" t="s">
        <v>18</v>
      </c>
      <c r="E47" s="112">
        <v>2</v>
      </c>
      <c r="F47" s="112" t="s">
        <v>18</v>
      </c>
      <c r="G47" s="113" t="s">
        <v>18</v>
      </c>
      <c r="H47" s="113" t="s">
        <v>18</v>
      </c>
      <c r="I47" s="113" t="s">
        <v>18</v>
      </c>
      <c r="J47" s="112">
        <v>248</v>
      </c>
      <c r="K47" s="112">
        <f t="shared" si="6"/>
        <v>250</v>
      </c>
      <c r="L47" s="112">
        <v>10</v>
      </c>
    </row>
    <row r="48" spans="1:12" ht="15.75" x14ac:dyDescent="0.25">
      <c r="A48" s="111">
        <v>8124</v>
      </c>
      <c r="B48" s="110" t="s">
        <v>398</v>
      </c>
      <c r="C48" s="111" t="s">
        <v>399</v>
      </c>
      <c r="D48" s="112">
        <v>20</v>
      </c>
      <c r="E48" s="112">
        <v>5</v>
      </c>
      <c r="F48" s="112">
        <v>15</v>
      </c>
      <c r="G48" s="113">
        <v>15</v>
      </c>
      <c r="H48" s="113" t="s">
        <v>18</v>
      </c>
      <c r="I48" s="113" t="s">
        <v>18</v>
      </c>
      <c r="J48" s="112">
        <v>60</v>
      </c>
      <c r="K48" s="112">
        <f t="shared" si="6"/>
        <v>100</v>
      </c>
      <c r="L48" s="112">
        <v>4</v>
      </c>
    </row>
    <row r="49" spans="1:12" ht="31.5" x14ac:dyDescent="0.25">
      <c r="A49" s="111">
        <v>8222</v>
      </c>
      <c r="B49" s="110" t="s">
        <v>264</v>
      </c>
      <c r="C49" s="111" t="s">
        <v>422</v>
      </c>
      <c r="D49" s="112" t="s">
        <v>308</v>
      </c>
      <c r="E49" s="112" t="s">
        <v>308</v>
      </c>
      <c r="F49" s="112">
        <v>10</v>
      </c>
      <c r="G49" s="113" t="s">
        <v>18</v>
      </c>
      <c r="H49" s="113" t="s">
        <v>18</v>
      </c>
      <c r="I49" s="113">
        <v>10</v>
      </c>
      <c r="J49" s="112">
        <v>140</v>
      </c>
      <c r="K49" s="112">
        <f t="shared" si="6"/>
        <v>150</v>
      </c>
      <c r="L49" s="112">
        <v>6</v>
      </c>
    </row>
    <row r="50" spans="1:12" ht="15.75" x14ac:dyDescent="0.25">
      <c r="A50" s="332" t="s">
        <v>29</v>
      </c>
      <c r="B50" s="333"/>
      <c r="C50" s="334"/>
      <c r="D50" s="114">
        <f t="shared" ref="D50:J50" si="7">SUM(D46:D49)</f>
        <v>20</v>
      </c>
      <c r="E50" s="114">
        <f t="shared" si="7"/>
        <v>9</v>
      </c>
      <c r="F50" s="114">
        <f t="shared" si="7"/>
        <v>25</v>
      </c>
      <c r="G50" s="151">
        <f t="shared" si="7"/>
        <v>15</v>
      </c>
      <c r="H50" s="151">
        <f t="shared" si="7"/>
        <v>0</v>
      </c>
      <c r="I50" s="151">
        <f t="shared" si="7"/>
        <v>10</v>
      </c>
      <c r="J50" s="114">
        <f t="shared" si="7"/>
        <v>696</v>
      </c>
      <c r="K50" s="114">
        <f t="shared" si="6"/>
        <v>750</v>
      </c>
      <c r="L50" s="114">
        <f>SUM(L46:L49)</f>
        <v>30</v>
      </c>
    </row>
    <row r="51" spans="1:12" ht="15.75" x14ac:dyDescent="0.25">
      <c r="A51" s="332" t="s">
        <v>30</v>
      </c>
      <c r="B51" s="333"/>
      <c r="C51" s="334"/>
      <c r="D51" s="116">
        <f>D50/K50</f>
        <v>2.6666666666666668E-2</v>
      </c>
      <c r="E51" s="116">
        <f>E50/K50</f>
        <v>1.2E-2</v>
      </c>
      <c r="F51" s="116">
        <f>F50/K50</f>
        <v>3.3333333333333333E-2</v>
      </c>
      <c r="G51" s="117">
        <f>G50/K50</f>
        <v>0.02</v>
      </c>
      <c r="H51" s="117">
        <f>H50/K50</f>
        <v>0</v>
      </c>
      <c r="I51" s="117">
        <f>I50/K50</f>
        <v>1.3333333333333334E-2</v>
      </c>
      <c r="J51" s="116">
        <f>J50/K50</f>
        <v>0.92800000000000005</v>
      </c>
      <c r="K51" s="116">
        <f t="shared" si="6"/>
        <v>1</v>
      </c>
      <c r="L51" s="118"/>
    </row>
    <row r="52" spans="1:12" ht="15.75" x14ac:dyDescent="0.25">
      <c r="A52" s="237"/>
      <c r="B52" s="237"/>
      <c r="C52" s="237"/>
      <c r="D52" s="238"/>
      <c r="E52" s="238"/>
      <c r="F52" s="238"/>
      <c r="G52" s="239"/>
      <c r="H52" s="239"/>
      <c r="I52" s="239"/>
      <c r="J52" s="238"/>
      <c r="K52" s="238"/>
      <c r="L52" s="240"/>
    </row>
    <row r="53" spans="1:12" ht="15.75" x14ac:dyDescent="0.25">
      <c r="A53" s="329" t="s">
        <v>61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1"/>
    </row>
    <row r="54" spans="1:12" ht="18.75" customHeight="1" x14ac:dyDescent="0.25">
      <c r="A54" s="336" t="s">
        <v>3</v>
      </c>
      <c r="B54" s="338" t="s">
        <v>4</v>
      </c>
      <c r="C54" s="338" t="s">
        <v>5</v>
      </c>
      <c r="D54" s="327" t="s">
        <v>6</v>
      </c>
      <c r="E54" s="327"/>
      <c r="F54" s="327"/>
      <c r="G54" s="327"/>
      <c r="H54" s="327"/>
      <c r="I54" s="327"/>
      <c r="J54" s="327" t="s">
        <v>7</v>
      </c>
      <c r="K54" s="327" t="s">
        <v>8</v>
      </c>
      <c r="L54" s="327" t="s">
        <v>9</v>
      </c>
    </row>
    <row r="55" spans="1:12" ht="15.75" x14ac:dyDescent="0.25">
      <c r="A55" s="337"/>
      <c r="B55" s="338"/>
      <c r="C55" s="338"/>
      <c r="D55" s="108" t="s">
        <v>10</v>
      </c>
      <c r="E55" s="108" t="s">
        <v>11</v>
      </c>
      <c r="F55" s="108" t="s">
        <v>12</v>
      </c>
      <c r="G55" s="109" t="s">
        <v>13</v>
      </c>
      <c r="H55" s="109" t="s">
        <v>14</v>
      </c>
      <c r="I55" s="109" t="s">
        <v>15</v>
      </c>
      <c r="J55" s="327"/>
      <c r="K55" s="327"/>
      <c r="L55" s="327"/>
    </row>
    <row r="56" spans="1:12" ht="31.5" x14ac:dyDescent="0.25">
      <c r="A56" s="111">
        <v>8083</v>
      </c>
      <c r="B56" s="110" t="s">
        <v>423</v>
      </c>
      <c r="C56" s="111" t="s">
        <v>286</v>
      </c>
      <c r="D56" s="112" t="s">
        <v>18</v>
      </c>
      <c r="E56" s="112">
        <v>2</v>
      </c>
      <c r="F56" s="112" t="s">
        <v>18</v>
      </c>
      <c r="G56" s="113" t="s">
        <v>18</v>
      </c>
      <c r="H56" s="113" t="s">
        <v>18</v>
      </c>
      <c r="I56" s="113" t="s">
        <v>18</v>
      </c>
      <c r="J56" s="112">
        <v>598</v>
      </c>
      <c r="K56" s="112">
        <f>SUM(D56,E56,F56,J56)</f>
        <v>600</v>
      </c>
      <c r="L56" s="112">
        <v>24</v>
      </c>
    </row>
    <row r="57" spans="1:12" ht="15.75" x14ac:dyDescent="0.25">
      <c r="A57" s="332" t="s">
        <v>29</v>
      </c>
      <c r="B57" s="333"/>
      <c r="C57" s="334"/>
      <c r="D57" s="114">
        <f t="shared" ref="D57:J57" si="8">SUM(D56)</f>
        <v>0</v>
      </c>
      <c r="E57" s="114">
        <f t="shared" si="8"/>
        <v>2</v>
      </c>
      <c r="F57" s="114">
        <f t="shared" si="8"/>
        <v>0</v>
      </c>
      <c r="G57" s="115">
        <f t="shared" si="8"/>
        <v>0</v>
      </c>
      <c r="H57" s="115">
        <f t="shared" si="8"/>
        <v>0</v>
      </c>
      <c r="I57" s="115">
        <f t="shared" si="8"/>
        <v>0</v>
      </c>
      <c r="J57" s="114">
        <f t="shared" si="8"/>
        <v>598</v>
      </c>
      <c r="K57" s="114">
        <f>SUM(D57,E57,F57,J57)</f>
        <v>600</v>
      </c>
      <c r="L57" s="114">
        <f>SUM(L56)</f>
        <v>24</v>
      </c>
    </row>
    <row r="58" spans="1:12" ht="15.75" x14ac:dyDescent="0.25">
      <c r="A58" s="332" t="s">
        <v>30</v>
      </c>
      <c r="B58" s="333"/>
      <c r="C58" s="334"/>
      <c r="D58" s="116">
        <f>D57/K57</f>
        <v>0</v>
      </c>
      <c r="E58" s="116">
        <f>E57/K57</f>
        <v>3.3333333333333335E-3</v>
      </c>
      <c r="F58" s="116">
        <f>F57/K57</f>
        <v>0</v>
      </c>
      <c r="G58" s="117">
        <f>G57/K57</f>
        <v>0</v>
      </c>
      <c r="H58" s="117">
        <f>H57/K57</f>
        <v>0</v>
      </c>
      <c r="I58" s="117">
        <f>I57/K57</f>
        <v>0</v>
      </c>
      <c r="J58" s="116">
        <f>J57/K57</f>
        <v>0.9966666666666667</v>
      </c>
      <c r="K58" s="116">
        <f>SUM(D58,E58,F58,J58)</f>
        <v>1</v>
      </c>
      <c r="L58" s="118"/>
    </row>
    <row r="59" spans="1:12" ht="15.75" x14ac:dyDescent="0.25">
      <c r="A59" s="354" t="s">
        <v>101</v>
      </c>
      <c r="B59" s="355"/>
      <c r="C59" s="355"/>
      <c r="D59" s="340"/>
      <c r="E59" s="340"/>
      <c r="F59" s="340"/>
      <c r="G59" s="340"/>
      <c r="H59" s="340"/>
      <c r="I59" s="340"/>
      <c r="J59" s="340"/>
      <c r="K59" s="341"/>
      <c r="L59" s="121">
        <v>6</v>
      </c>
    </row>
    <row r="60" spans="1:12" ht="15.75" x14ac:dyDescent="0.25">
      <c r="A60" s="402" t="s">
        <v>88</v>
      </c>
      <c r="B60" s="403"/>
      <c r="C60" s="403"/>
      <c r="D60" s="403"/>
      <c r="E60" s="403"/>
      <c r="F60" s="403"/>
      <c r="G60" s="403"/>
      <c r="H60" s="403"/>
      <c r="I60" s="403"/>
      <c r="J60" s="403"/>
      <c r="K60" s="404"/>
      <c r="L60" s="155">
        <v>30</v>
      </c>
    </row>
    <row r="61" spans="1:12" ht="33" customHeight="1" x14ac:dyDescent="0.25">
      <c r="A61" s="356" t="s">
        <v>424</v>
      </c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358"/>
    </row>
  </sheetData>
  <mergeCells count="57">
    <mergeCell ref="A61:L61"/>
    <mergeCell ref="L54:L55"/>
    <mergeCell ref="A57:C57"/>
    <mergeCell ref="A58:C58"/>
    <mergeCell ref="A59:C59"/>
    <mergeCell ref="D59:K59"/>
    <mergeCell ref="A60:K60"/>
    <mergeCell ref="L44:L45"/>
    <mergeCell ref="A50:C50"/>
    <mergeCell ref="A51:C51"/>
    <mergeCell ref="A53:L53"/>
    <mergeCell ref="A54:A55"/>
    <mergeCell ref="B54:B55"/>
    <mergeCell ref="C54:C55"/>
    <mergeCell ref="D54:I54"/>
    <mergeCell ref="J54:J55"/>
    <mergeCell ref="K54:K55"/>
    <mergeCell ref="A44:A45"/>
    <mergeCell ref="B44:B45"/>
    <mergeCell ref="C44:C45"/>
    <mergeCell ref="D44:I44"/>
    <mergeCell ref="J44:J45"/>
    <mergeCell ref="K44:K45"/>
    <mergeCell ref="A43:L43"/>
    <mergeCell ref="L17:L18"/>
    <mergeCell ref="A19:C19"/>
    <mergeCell ref="D19:K19"/>
    <mergeCell ref="A20:L20"/>
    <mergeCell ref="A27:C27"/>
    <mergeCell ref="A28:C28"/>
    <mergeCell ref="A29:L29"/>
    <mergeCell ref="A36:C36"/>
    <mergeCell ref="A37:C37"/>
    <mergeCell ref="A38:L38"/>
    <mergeCell ref="A39:L39"/>
    <mergeCell ref="A40:L40"/>
    <mergeCell ref="A41:L41"/>
    <mergeCell ref="A13:C13"/>
    <mergeCell ref="A14:C14"/>
    <mergeCell ref="A16:L16"/>
    <mergeCell ref="A17:A18"/>
    <mergeCell ref="B17:B18"/>
    <mergeCell ref="C17:C18"/>
    <mergeCell ref="D17:I17"/>
    <mergeCell ref="J17:J18"/>
    <mergeCell ref="K17:K18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L6:L7"/>
  </mergeCells>
  <pageMargins left="0.7" right="0.7" top="0.75" bottom="0.75" header="0.3" footer="0.3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39"/>
  <sheetViews>
    <sheetView zoomScale="90" zoomScaleNormal="90" zoomScaleSheetLayoutView="50" zoomScalePageLayoutView="80" workbookViewId="0">
      <selection activeCell="A34" sqref="A34:L60"/>
    </sheetView>
  </sheetViews>
  <sheetFormatPr defaultColWidth="5.7109375" defaultRowHeight="15" x14ac:dyDescent="0.25"/>
  <cols>
    <col min="1" max="1" width="6.28515625" style="53" customWidth="1"/>
    <col min="2" max="2" width="37.7109375" style="53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425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x14ac:dyDescent="0.25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15" customHeight="1" x14ac:dyDescent="0.25">
      <c r="A4" s="504" t="s">
        <v>426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</row>
    <row r="5" spans="1:12" ht="15" customHeight="1" x14ac:dyDescent="0.25">
      <c r="A5" s="283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ht="24.75" customHeight="1" x14ac:dyDescent="0.25">
      <c r="A6" s="283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x14ac:dyDescent="0.25">
      <c r="A7" s="46">
        <v>8098</v>
      </c>
      <c r="B7" s="47" t="s">
        <v>427</v>
      </c>
      <c r="C7" s="46" t="s">
        <v>131</v>
      </c>
      <c r="D7" s="32">
        <v>45</v>
      </c>
      <c r="E7" s="32">
        <v>10</v>
      </c>
      <c r="F7" s="32">
        <v>50</v>
      </c>
      <c r="G7" s="78">
        <v>10</v>
      </c>
      <c r="H7" s="78">
        <v>40</v>
      </c>
      <c r="I7" s="78" t="s">
        <v>18</v>
      </c>
      <c r="J7" s="32">
        <v>145</v>
      </c>
      <c r="K7" s="32">
        <f t="shared" ref="K7:K12" si="0">SUM(D7,E7,F7,J7)</f>
        <v>250</v>
      </c>
      <c r="L7" s="32">
        <v>10</v>
      </c>
    </row>
    <row r="8" spans="1:12" ht="26.25" x14ac:dyDescent="0.25">
      <c r="A8" s="46">
        <v>8161</v>
      </c>
      <c r="B8" s="47" t="s">
        <v>428</v>
      </c>
      <c r="C8" s="46" t="s">
        <v>131</v>
      </c>
      <c r="D8" s="32">
        <v>25</v>
      </c>
      <c r="E8" s="32" t="s">
        <v>98</v>
      </c>
      <c r="F8" s="32">
        <v>25</v>
      </c>
      <c r="G8" s="78" t="s">
        <v>18</v>
      </c>
      <c r="H8" s="78">
        <v>17</v>
      </c>
      <c r="I8" s="78">
        <v>8</v>
      </c>
      <c r="J8" s="32">
        <v>75</v>
      </c>
      <c r="K8" s="32">
        <f t="shared" si="0"/>
        <v>125</v>
      </c>
      <c r="L8" s="32">
        <v>5</v>
      </c>
    </row>
    <row r="9" spans="1:12" x14ac:dyDescent="0.25">
      <c r="A9" s="46">
        <v>8099</v>
      </c>
      <c r="B9" s="47" t="s">
        <v>429</v>
      </c>
      <c r="C9" s="46" t="s">
        <v>430</v>
      </c>
      <c r="D9" s="32">
        <v>20</v>
      </c>
      <c r="E9" s="32" t="s">
        <v>98</v>
      </c>
      <c r="F9" s="32">
        <v>20</v>
      </c>
      <c r="G9" s="78" t="s">
        <v>18</v>
      </c>
      <c r="H9" s="78">
        <v>20</v>
      </c>
      <c r="I9" s="78" t="s">
        <v>18</v>
      </c>
      <c r="J9" s="32">
        <v>60</v>
      </c>
      <c r="K9" s="32">
        <f t="shared" si="0"/>
        <v>100</v>
      </c>
      <c r="L9" s="32">
        <v>4</v>
      </c>
    </row>
    <row r="10" spans="1:12" s="10" customFormat="1" ht="12.75" x14ac:dyDescent="0.2">
      <c r="A10" s="46">
        <v>8001</v>
      </c>
      <c r="B10" s="47" t="s">
        <v>431</v>
      </c>
      <c r="C10" s="46" t="s">
        <v>33</v>
      </c>
      <c r="D10" s="32">
        <v>15</v>
      </c>
      <c r="E10" s="32">
        <v>5</v>
      </c>
      <c r="F10" s="32">
        <v>10</v>
      </c>
      <c r="G10" s="78" t="s">
        <v>98</v>
      </c>
      <c r="H10" s="78">
        <v>10</v>
      </c>
      <c r="I10" s="78" t="s">
        <v>18</v>
      </c>
      <c r="J10" s="32">
        <v>45</v>
      </c>
      <c r="K10" s="32">
        <f t="shared" si="0"/>
        <v>75</v>
      </c>
      <c r="L10" s="32">
        <v>3</v>
      </c>
    </row>
    <row r="11" spans="1:12" s="10" customFormat="1" ht="12.75" customHeight="1" x14ac:dyDescent="0.2">
      <c r="A11" s="501" t="s">
        <v>29</v>
      </c>
      <c r="B11" s="501"/>
      <c r="C11" s="501"/>
      <c r="D11" s="5">
        <f t="shared" ref="D11:J11" si="1">SUM(D7:D10)</f>
        <v>105</v>
      </c>
      <c r="E11" s="5">
        <f t="shared" si="1"/>
        <v>15</v>
      </c>
      <c r="F11" s="5">
        <f t="shared" si="1"/>
        <v>105</v>
      </c>
      <c r="G11" s="72">
        <f t="shared" si="1"/>
        <v>10</v>
      </c>
      <c r="H11" s="72">
        <f t="shared" si="1"/>
        <v>87</v>
      </c>
      <c r="I11" s="72">
        <f t="shared" si="1"/>
        <v>8</v>
      </c>
      <c r="J11" s="5">
        <f t="shared" si="1"/>
        <v>325</v>
      </c>
      <c r="K11" s="5">
        <f t="shared" si="0"/>
        <v>550</v>
      </c>
      <c r="L11" s="5">
        <f>SUM(L7:L10)</f>
        <v>22</v>
      </c>
    </row>
    <row r="12" spans="1:12" ht="15" customHeight="1" x14ac:dyDescent="0.25">
      <c r="A12" s="501" t="s">
        <v>30</v>
      </c>
      <c r="B12" s="501"/>
      <c r="C12" s="501"/>
      <c r="D12" s="6">
        <f>D11/K11</f>
        <v>0.19090909090909092</v>
      </c>
      <c r="E12" s="6">
        <f>E11/K11</f>
        <v>2.7272727272727271E-2</v>
      </c>
      <c r="F12" s="6">
        <f>F11/K11</f>
        <v>0.19090909090909092</v>
      </c>
      <c r="G12" s="68">
        <f>G11/K11</f>
        <v>1.8181818181818181E-2</v>
      </c>
      <c r="H12" s="68">
        <f>H11/K11</f>
        <v>0.15818181818181817</v>
      </c>
      <c r="I12" s="68">
        <f>I11/K11</f>
        <v>1.4545454545454545E-2</v>
      </c>
      <c r="J12" s="6">
        <f>J11/K11</f>
        <v>0.59090909090909094</v>
      </c>
      <c r="K12" s="6">
        <f t="shared" si="0"/>
        <v>1</v>
      </c>
      <c r="L12" s="6"/>
    </row>
    <row r="13" spans="1:12" ht="15" customHeight="1" x14ac:dyDescent="0.25">
      <c r="A13" s="502" t="s">
        <v>432</v>
      </c>
      <c r="B13" s="502"/>
      <c r="C13" s="502"/>
      <c r="D13" s="503" t="s">
        <v>77</v>
      </c>
      <c r="E13" s="503"/>
      <c r="F13" s="503"/>
      <c r="G13" s="503"/>
      <c r="H13" s="503"/>
      <c r="I13" s="503"/>
      <c r="J13" s="503"/>
      <c r="K13" s="503"/>
      <c r="L13" s="8">
        <f>30-L11</f>
        <v>8</v>
      </c>
    </row>
    <row r="14" spans="1:12" x14ac:dyDescent="0.25">
      <c r="A14" s="90">
        <v>8198</v>
      </c>
      <c r="B14" s="213" t="s">
        <v>386</v>
      </c>
      <c r="C14" s="212" t="s">
        <v>131</v>
      </c>
      <c r="D14" s="193">
        <v>20</v>
      </c>
      <c r="E14" s="193" t="s">
        <v>98</v>
      </c>
      <c r="F14" s="193">
        <v>20</v>
      </c>
      <c r="G14" s="194" t="s">
        <v>18</v>
      </c>
      <c r="H14" s="194">
        <v>20</v>
      </c>
      <c r="I14" s="194" t="s">
        <v>18</v>
      </c>
      <c r="J14" s="193">
        <v>60</v>
      </c>
      <c r="K14" s="193">
        <f>SUM(D14,E14,F14,J14)</f>
        <v>100</v>
      </c>
      <c r="L14" s="193">
        <v>4</v>
      </c>
    </row>
    <row r="15" spans="1:12" x14ac:dyDescent="0.25">
      <c r="A15" s="90">
        <v>8211</v>
      </c>
      <c r="B15" s="213" t="s">
        <v>433</v>
      </c>
      <c r="C15" s="212" t="s">
        <v>434</v>
      </c>
      <c r="D15" s="193">
        <v>20</v>
      </c>
      <c r="E15" s="193" t="s">
        <v>98</v>
      </c>
      <c r="F15" s="193">
        <v>20</v>
      </c>
      <c r="G15" s="194" t="s">
        <v>18</v>
      </c>
      <c r="H15" s="194" t="s">
        <v>18</v>
      </c>
      <c r="I15" s="194">
        <v>20</v>
      </c>
      <c r="J15" s="193">
        <v>60</v>
      </c>
      <c r="K15" s="193">
        <f>SUM(D15,E15,F15,J15)</f>
        <v>100</v>
      </c>
      <c r="L15" s="193">
        <v>4</v>
      </c>
    </row>
    <row r="16" spans="1:12" x14ac:dyDescent="0.25">
      <c r="A16" s="90">
        <v>8003</v>
      </c>
      <c r="B16" s="213" t="s">
        <v>320</v>
      </c>
      <c r="C16" s="212" t="s">
        <v>244</v>
      </c>
      <c r="D16" s="193">
        <v>20</v>
      </c>
      <c r="E16" s="193">
        <v>5</v>
      </c>
      <c r="F16" s="193">
        <v>15</v>
      </c>
      <c r="G16" s="194">
        <v>15</v>
      </c>
      <c r="H16" s="194" t="s">
        <v>18</v>
      </c>
      <c r="I16" s="194" t="s">
        <v>18</v>
      </c>
      <c r="J16" s="193">
        <v>60</v>
      </c>
      <c r="K16" s="193">
        <f>SUM(D16,E16,F16,J16)</f>
        <v>100</v>
      </c>
      <c r="L16" s="193">
        <v>4</v>
      </c>
    </row>
    <row r="17" spans="1:12" ht="15" customHeight="1" x14ac:dyDescent="0.25">
      <c r="A17" s="285" t="s">
        <v>88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7"/>
      <c r="L17" s="5">
        <v>30</v>
      </c>
    </row>
    <row r="18" spans="1:12" x14ac:dyDescent="0.25">
      <c r="A18" s="45"/>
      <c r="B18" s="45"/>
      <c r="C18" s="45"/>
      <c r="D18" s="48"/>
      <c r="E18" s="48"/>
      <c r="F18" s="48"/>
      <c r="G18" s="79"/>
      <c r="H18" s="79"/>
      <c r="I18" s="79"/>
      <c r="J18" s="48"/>
      <c r="K18" s="48"/>
      <c r="L18" s="48"/>
    </row>
    <row r="19" spans="1:12" ht="15" customHeight="1" x14ac:dyDescent="0.25">
      <c r="A19" s="504" t="s">
        <v>435</v>
      </c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</row>
    <row r="20" spans="1:12" ht="15" customHeight="1" x14ac:dyDescent="0.25">
      <c r="A20" s="283" t="s">
        <v>3</v>
      </c>
      <c r="B20" s="283" t="s">
        <v>4</v>
      </c>
      <c r="C20" s="283" t="s">
        <v>5</v>
      </c>
      <c r="D20" s="284" t="s">
        <v>6</v>
      </c>
      <c r="E20" s="284"/>
      <c r="F20" s="284"/>
      <c r="G20" s="284"/>
      <c r="H20" s="284"/>
      <c r="I20" s="284"/>
      <c r="J20" s="284" t="s">
        <v>7</v>
      </c>
      <c r="K20" s="284" t="s">
        <v>8</v>
      </c>
      <c r="L20" s="284" t="s">
        <v>9</v>
      </c>
    </row>
    <row r="21" spans="1:12" ht="21.75" customHeight="1" x14ac:dyDescent="0.25">
      <c r="A21" s="283"/>
      <c r="B21" s="283"/>
      <c r="C21" s="283"/>
      <c r="D21" s="52" t="s">
        <v>10</v>
      </c>
      <c r="E21" s="52" t="s">
        <v>11</v>
      </c>
      <c r="F21" s="52" t="s">
        <v>12</v>
      </c>
      <c r="G21" s="65" t="s">
        <v>13</v>
      </c>
      <c r="H21" s="65" t="s">
        <v>14</v>
      </c>
      <c r="I21" s="65" t="s">
        <v>15</v>
      </c>
      <c r="J21" s="284"/>
      <c r="K21" s="284"/>
      <c r="L21" s="284"/>
    </row>
    <row r="22" spans="1:12" x14ac:dyDescent="0.25">
      <c r="A22" s="3">
        <v>8115</v>
      </c>
      <c r="B22" s="47" t="s">
        <v>436</v>
      </c>
      <c r="C22" s="46" t="s">
        <v>437</v>
      </c>
      <c r="D22" s="32">
        <v>25</v>
      </c>
      <c r="E22" s="32">
        <v>5</v>
      </c>
      <c r="F22" s="32">
        <v>20</v>
      </c>
      <c r="G22" s="78" t="s">
        <v>18</v>
      </c>
      <c r="H22" s="78" t="s">
        <v>18</v>
      </c>
      <c r="I22" s="78">
        <v>20</v>
      </c>
      <c r="J22" s="32">
        <v>75</v>
      </c>
      <c r="K22" s="32">
        <f t="shared" ref="K22:K27" si="2">SUM(D22,E22,F22,J22)</f>
        <v>125</v>
      </c>
      <c r="L22" s="32">
        <v>5</v>
      </c>
    </row>
    <row r="23" spans="1:12" x14ac:dyDescent="0.25">
      <c r="A23" s="3">
        <v>8199</v>
      </c>
      <c r="B23" s="47" t="s">
        <v>438</v>
      </c>
      <c r="C23" s="46" t="s">
        <v>380</v>
      </c>
      <c r="D23" s="32">
        <v>25</v>
      </c>
      <c r="E23" s="32">
        <v>5</v>
      </c>
      <c r="F23" s="32">
        <v>20</v>
      </c>
      <c r="G23" s="78">
        <v>5</v>
      </c>
      <c r="H23" s="78" t="s">
        <v>18</v>
      </c>
      <c r="I23" s="78">
        <v>15</v>
      </c>
      <c r="J23" s="32">
        <v>75</v>
      </c>
      <c r="K23" s="32">
        <f t="shared" si="2"/>
        <v>125</v>
      </c>
      <c r="L23" s="32">
        <v>5</v>
      </c>
    </row>
    <row r="24" spans="1:12" ht="26.25" x14ac:dyDescent="0.25">
      <c r="A24" s="3">
        <v>8200</v>
      </c>
      <c r="B24" s="47" t="s">
        <v>439</v>
      </c>
      <c r="C24" s="46" t="s">
        <v>42</v>
      </c>
      <c r="D24" s="32">
        <v>30</v>
      </c>
      <c r="E24" s="32" t="s">
        <v>98</v>
      </c>
      <c r="F24" s="32">
        <v>20</v>
      </c>
      <c r="G24" s="78" t="s">
        <v>18</v>
      </c>
      <c r="H24" s="78">
        <v>10</v>
      </c>
      <c r="I24" s="78">
        <v>10</v>
      </c>
      <c r="J24" s="32">
        <v>75</v>
      </c>
      <c r="K24" s="32">
        <f t="shared" si="2"/>
        <v>125</v>
      </c>
      <c r="L24" s="32">
        <v>5</v>
      </c>
    </row>
    <row r="25" spans="1:12" s="10" customFormat="1" ht="12.75" x14ac:dyDescent="0.2">
      <c r="A25" s="3">
        <v>8201</v>
      </c>
      <c r="B25" s="47" t="s">
        <v>440</v>
      </c>
      <c r="C25" s="46" t="s">
        <v>441</v>
      </c>
      <c r="D25" s="32">
        <v>25</v>
      </c>
      <c r="E25" s="32" t="s">
        <v>98</v>
      </c>
      <c r="F25" s="32">
        <v>45</v>
      </c>
      <c r="G25" s="78">
        <v>10</v>
      </c>
      <c r="H25" s="78">
        <v>25</v>
      </c>
      <c r="I25" s="78">
        <v>10</v>
      </c>
      <c r="J25" s="32">
        <v>105</v>
      </c>
      <c r="K25" s="32">
        <f t="shared" si="2"/>
        <v>175</v>
      </c>
      <c r="L25" s="32">
        <v>7</v>
      </c>
    </row>
    <row r="26" spans="1:12" s="63" customFormat="1" ht="12.75" customHeight="1" x14ac:dyDescent="0.2">
      <c r="A26" s="501" t="s">
        <v>29</v>
      </c>
      <c r="B26" s="501"/>
      <c r="C26" s="501"/>
      <c r="D26" s="5">
        <f t="shared" ref="D26:J26" si="3">SUM(D22:D25)</f>
        <v>105</v>
      </c>
      <c r="E26" s="5">
        <f t="shared" si="3"/>
        <v>10</v>
      </c>
      <c r="F26" s="5">
        <f t="shared" si="3"/>
        <v>105</v>
      </c>
      <c r="G26" s="72">
        <f t="shared" si="3"/>
        <v>15</v>
      </c>
      <c r="H26" s="72">
        <f t="shared" si="3"/>
        <v>35</v>
      </c>
      <c r="I26" s="72">
        <f t="shared" si="3"/>
        <v>55</v>
      </c>
      <c r="J26" s="5">
        <f t="shared" si="3"/>
        <v>330</v>
      </c>
      <c r="K26" s="5">
        <f t="shared" si="2"/>
        <v>550</v>
      </c>
      <c r="L26" s="5">
        <f>SUM(L22:L25)</f>
        <v>22</v>
      </c>
    </row>
    <row r="27" spans="1:12" s="63" customFormat="1" ht="12.75" customHeight="1" x14ac:dyDescent="0.2">
      <c r="A27" s="501" t="s">
        <v>30</v>
      </c>
      <c r="B27" s="501"/>
      <c r="C27" s="501"/>
      <c r="D27" s="6">
        <f>D26/K26</f>
        <v>0.19090909090909092</v>
      </c>
      <c r="E27" s="6">
        <f>E26/K26</f>
        <v>1.8181818181818181E-2</v>
      </c>
      <c r="F27" s="6">
        <f>F26/K26</f>
        <v>0.19090909090909092</v>
      </c>
      <c r="G27" s="68">
        <f>G26/K26</f>
        <v>2.7272727272727271E-2</v>
      </c>
      <c r="H27" s="68">
        <f>H26/K26</f>
        <v>6.363636363636363E-2</v>
      </c>
      <c r="I27" s="68">
        <f>I26/K26</f>
        <v>0.1</v>
      </c>
      <c r="J27" s="6">
        <f>J26/K26</f>
        <v>0.6</v>
      </c>
      <c r="K27" s="6">
        <f t="shared" si="2"/>
        <v>1</v>
      </c>
      <c r="L27" s="6"/>
    </row>
    <row r="28" spans="1:12" s="63" customFormat="1" ht="15" customHeight="1" x14ac:dyDescent="0.2">
      <c r="A28" s="502" t="s">
        <v>432</v>
      </c>
      <c r="B28" s="502"/>
      <c r="C28" s="502"/>
      <c r="D28" s="503" t="s">
        <v>77</v>
      </c>
      <c r="E28" s="503"/>
      <c r="F28" s="503"/>
      <c r="G28" s="503"/>
      <c r="H28" s="503"/>
      <c r="I28" s="503"/>
      <c r="J28" s="503"/>
      <c r="K28" s="503"/>
      <c r="L28" s="8">
        <v>8</v>
      </c>
    </row>
    <row r="29" spans="1:12" s="63" customFormat="1" ht="25.5" x14ac:dyDescent="0.2">
      <c r="A29" s="90">
        <v>8202</v>
      </c>
      <c r="B29" s="213" t="s">
        <v>442</v>
      </c>
      <c r="C29" s="212" t="s">
        <v>46</v>
      </c>
      <c r="D29" s="193">
        <v>20</v>
      </c>
      <c r="E29" s="193">
        <v>5</v>
      </c>
      <c r="F29" s="193">
        <v>15</v>
      </c>
      <c r="G29" s="194" t="s">
        <v>18</v>
      </c>
      <c r="H29" s="194">
        <v>15</v>
      </c>
      <c r="I29" s="194" t="s">
        <v>18</v>
      </c>
      <c r="J29" s="193">
        <v>60</v>
      </c>
      <c r="K29" s="193">
        <f>SUM(D29:F29,J29)</f>
        <v>100</v>
      </c>
      <c r="L29" s="193">
        <v>4</v>
      </c>
    </row>
    <row r="30" spans="1:12" x14ac:dyDescent="0.25">
      <c r="A30" s="90">
        <v>8120</v>
      </c>
      <c r="B30" s="213" t="s">
        <v>376</v>
      </c>
      <c r="C30" s="212" t="s">
        <v>377</v>
      </c>
      <c r="D30" s="193">
        <v>20</v>
      </c>
      <c r="E30" s="193" t="s">
        <v>98</v>
      </c>
      <c r="F30" s="193">
        <v>20</v>
      </c>
      <c r="G30" s="194">
        <v>10</v>
      </c>
      <c r="H30" s="194" t="s">
        <v>18</v>
      </c>
      <c r="I30" s="194">
        <v>10</v>
      </c>
      <c r="J30" s="193">
        <v>60</v>
      </c>
      <c r="K30" s="193">
        <f>SUM(D29,E29,F29,J30)</f>
        <v>100</v>
      </c>
      <c r="L30" s="193">
        <v>4</v>
      </c>
    </row>
    <row r="31" spans="1:12" x14ac:dyDescent="0.25">
      <c r="A31" s="90">
        <v>8122</v>
      </c>
      <c r="B31" s="213" t="s">
        <v>443</v>
      </c>
      <c r="C31" s="212" t="s">
        <v>444</v>
      </c>
      <c r="D31" s="193">
        <v>20</v>
      </c>
      <c r="E31" s="193">
        <v>5</v>
      </c>
      <c r="F31" s="193">
        <v>15</v>
      </c>
      <c r="G31" s="194" t="s">
        <v>18</v>
      </c>
      <c r="H31" s="194">
        <v>5</v>
      </c>
      <c r="I31" s="194">
        <v>10</v>
      </c>
      <c r="J31" s="193">
        <v>60</v>
      </c>
      <c r="K31" s="193">
        <f>SUM(D31,E31,F31,J31)</f>
        <v>100</v>
      </c>
      <c r="L31" s="193">
        <v>4</v>
      </c>
    </row>
    <row r="32" spans="1:12" ht="15" customHeight="1" x14ac:dyDescent="0.25">
      <c r="A32" s="285" t="s">
        <v>88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  <c r="L32" s="5">
        <v>30</v>
      </c>
    </row>
    <row r="33" spans="1:12" x14ac:dyDescent="0.25">
      <c r="A33" s="45"/>
      <c r="B33" s="45"/>
      <c r="C33" s="45"/>
      <c r="D33" s="48"/>
      <c r="E33" s="48"/>
      <c r="F33" s="48"/>
      <c r="G33" s="79"/>
      <c r="H33" s="79"/>
      <c r="I33" s="79"/>
      <c r="J33" s="48"/>
      <c r="K33" s="48"/>
      <c r="L33" s="48"/>
    </row>
    <row r="34" spans="1:12" ht="15" customHeight="1" x14ac:dyDescent="0.25">
      <c r="A34" s="504" t="s">
        <v>445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</row>
    <row r="35" spans="1:12" ht="15" customHeight="1" x14ac:dyDescent="0.25">
      <c r="A35" s="283" t="s">
        <v>3</v>
      </c>
      <c r="B35" s="283" t="s">
        <v>4</v>
      </c>
      <c r="C35" s="283" t="s">
        <v>5</v>
      </c>
      <c r="D35" s="284" t="s">
        <v>6</v>
      </c>
      <c r="E35" s="284"/>
      <c r="F35" s="284"/>
      <c r="G35" s="284"/>
      <c r="H35" s="284"/>
      <c r="I35" s="284"/>
      <c r="J35" s="284" t="s">
        <v>7</v>
      </c>
      <c r="K35" s="284" t="s">
        <v>8</v>
      </c>
      <c r="L35" s="284" t="s">
        <v>9</v>
      </c>
    </row>
    <row r="36" spans="1:12" x14ac:dyDescent="0.25">
      <c r="A36" s="283"/>
      <c r="B36" s="283"/>
      <c r="C36" s="283"/>
      <c r="D36" s="52" t="s">
        <v>10</v>
      </c>
      <c r="E36" s="52" t="s">
        <v>11</v>
      </c>
      <c r="F36" s="52" t="s">
        <v>12</v>
      </c>
      <c r="G36" s="65" t="s">
        <v>13</v>
      </c>
      <c r="H36" s="65" t="s">
        <v>14</v>
      </c>
      <c r="I36" s="65" t="s">
        <v>15</v>
      </c>
      <c r="J36" s="284"/>
      <c r="K36" s="284"/>
      <c r="L36" s="284"/>
    </row>
    <row r="37" spans="1:12" s="10" customFormat="1" ht="12.75" x14ac:dyDescent="0.2">
      <c r="A37" s="3">
        <v>8123</v>
      </c>
      <c r="B37" s="47" t="s">
        <v>446</v>
      </c>
      <c r="C37" s="46" t="s">
        <v>447</v>
      </c>
      <c r="D37" s="32">
        <v>20</v>
      </c>
      <c r="E37" s="32" t="s">
        <v>98</v>
      </c>
      <c r="F37" s="32">
        <v>30</v>
      </c>
      <c r="G37" s="78" t="s">
        <v>18</v>
      </c>
      <c r="H37" s="78">
        <v>20</v>
      </c>
      <c r="I37" s="78">
        <v>10</v>
      </c>
      <c r="J37" s="32">
        <v>75</v>
      </c>
      <c r="K37" s="32">
        <f t="shared" ref="K37:K43" si="4">SUM(D37,E37,F37,J37)</f>
        <v>125</v>
      </c>
      <c r="L37" s="32">
        <v>5</v>
      </c>
    </row>
    <row r="38" spans="1:12" s="10" customFormat="1" ht="12.75" x14ac:dyDescent="0.2">
      <c r="A38" s="3">
        <v>8124</v>
      </c>
      <c r="B38" s="47" t="s">
        <v>398</v>
      </c>
      <c r="C38" s="46" t="s">
        <v>399</v>
      </c>
      <c r="D38" s="32">
        <v>20</v>
      </c>
      <c r="E38" s="32">
        <v>5</v>
      </c>
      <c r="F38" s="32">
        <v>15</v>
      </c>
      <c r="G38" s="78">
        <v>15</v>
      </c>
      <c r="H38" s="78" t="s">
        <v>18</v>
      </c>
      <c r="I38" s="78" t="s">
        <v>18</v>
      </c>
      <c r="J38" s="32">
        <v>60</v>
      </c>
      <c r="K38" s="32">
        <f t="shared" si="4"/>
        <v>100</v>
      </c>
      <c r="L38" s="32">
        <v>4</v>
      </c>
    </row>
    <row r="39" spans="1:12" ht="39" x14ac:dyDescent="0.25">
      <c r="A39" s="3">
        <v>8203</v>
      </c>
      <c r="B39" s="47" t="s">
        <v>448</v>
      </c>
      <c r="C39" s="46" t="s">
        <v>449</v>
      </c>
      <c r="D39" s="32">
        <v>24</v>
      </c>
      <c r="E39" s="32" t="s">
        <v>98</v>
      </c>
      <c r="F39" s="32">
        <v>16</v>
      </c>
      <c r="G39" s="78" t="s">
        <v>18</v>
      </c>
      <c r="H39" s="78">
        <v>16</v>
      </c>
      <c r="I39" s="78" t="s">
        <v>18</v>
      </c>
      <c r="J39" s="32">
        <v>60</v>
      </c>
      <c r="K39" s="32">
        <f t="shared" si="4"/>
        <v>100</v>
      </c>
      <c r="L39" s="32">
        <v>4</v>
      </c>
    </row>
    <row r="40" spans="1:12" ht="26.25" x14ac:dyDescent="0.25">
      <c r="A40" s="46">
        <v>8118</v>
      </c>
      <c r="B40" s="47" t="s">
        <v>450</v>
      </c>
      <c r="C40" s="46" t="s">
        <v>451</v>
      </c>
      <c r="D40" s="32">
        <v>25</v>
      </c>
      <c r="E40" s="32" t="s">
        <v>98</v>
      </c>
      <c r="F40" s="32">
        <v>15</v>
      </c>
      <c r="G40" s="78">
        <v>15</v>
      </c>
      <c r="H40" s="78" t="s">
        <v>18</v>
      </c>
      <c r="I40" s="78" t="s">
        <v>18</v>
      </c>
      <c r="J40" s="32">
        <v>60</v>
      </c>
      <c r="K40" s="32">
        <f t="shared" si="4"/>
        <v>100</v>
      </c>
      <c r="L40" s="32">
        <v>4</v>
      </c>
    </row>
    <row r="41" spans="1:12" x14ac:dyDescent="0.25">
      <c r="A41" s="3">
        <v>8204</v>
      </c>
      <c r="B41" s="55" t="s">
        <v>452</v>
      </c>
      <c r="C41" s="46" t="s">
        <v>399</v>
      </c>
      <c r="D41" s="32">
        <v>25</v>
      </c>
      <c r="E41" s="32">
        <v>5</v>
      </c>
      <c r="F41" s="32">
        <v>20</v>
      </c>
      <c r="G41" s="78">
        <v>20</v>
      </c>
      <c r="H41" s="78" t="s">
        <v>18</v>
      </c>
      <c r="I41" s="78" t="s">
        <v>18</v>
      </c>
      <c r="J41" s="32">
        <v>75</v>
      </c>
      <c r="K41" s="32">
        <f t="shared" si="4"/>
        <v>125</v>
      </c>
      <c r="L41" s="32">
        <v>5</v>
      </c>
    </row>
    <row r="42" spans="1:12" ht="15" customHeight="1" x14ac:dyDescent="0.25">
      <c r="A42" s="501" t="s">
        <v>29</v>
      </c>
      <c r="B42" s="501"/>
      <c r="C42" s="501"/>
      <c r="D42" s="5">
        <f>SUM(D37:D41)</f>
        <v>114</v>
      </c>
      <c r="E42" s="5">
        <f>SUM(E37:E41)</f>
        <v>10</v>
      </c>
      <c r="F42" s="5">
        <f>SUM(F37:F41)</f>
        <v>96</v>
      </c>
      <c r="G42" s="72">
        <f>SUM(G37:G39)</f>
        <v>15</v>
      </c>
      <c r="H42" s="72">
        <f>SUM(H37:H39)</f>
        <v>36</v>
      </c>
      <c r="I42" s="72">
        <f>SUM(I37:I39)</f>
        <v>10</v>
      </c>
      <c r="J42" s="5">
        <f>SUM(J37:J41)</f>
        <v>330</v>
      </c>
      <c r="K42" s="5">
        <f t="shared" si="4"/>
        <v>550</v>
      </c>
      <c r="L42" s="5">
        <f>SUM(L37:L41)</f>
        <v>22</v>
      </c>
    </row>
    <row r="43" spans="1:12" ht="15" customHeight="1" x14ac:dyDescent="0.25">
      <c r="A43" s="501" t="s">
        <v>30</v>
      </c>
      <c r="B43" s="501"/>
      <c r="C43" s="501"/>
      <c r="D43" s="6">
        <f>D42/K42</f>
        <v>0.20727272727272728</v>
      </c>
      <c r="E43" s="6">
        <f>E42/K42</f>
        <v>1.8181818181818181E-2</v>
      </c>
      <c r="F43" s="6">
        <f>F42/K42</f>
        <v>0.17454545454545456</v>
      </c>
      <c r="G43" s="68">
        <f>G42/K42</f>
        <v>2.7272727272727271E-2</v>
      </c>
      <c r="H43" s="68">
        <f>H42/K42</f>
        <v>6.545454545454546E-2</v>
      </c>
      <c r="I43" s="68">
        <f>I42/K42</f>
        <v>1.8181818181818181E-2</v>
      </c>
      <c r="J43" s="6">
        <f>J42/K42</f>
        <v>0.6</v>
      </c>
      <c r="K43" s="6">
        <f t="shared" si="4"/>
        <v>1</v>
      </c>
      <c r="L43" s="6"/>
    </row>
    <row r="44" spans="1:12" ht="15" customHeight="1" x14ac:dyDescent="0.25">
      <c r="A44" s="502" t="s">
        <v>432</v>
      </c>
      <c r="B44" s="502"/>
      <c r="C44" s="502"/>
      <c r="D44" s="503" t="s">
        <v>77</v>
      </c>
      <c r="E44" s="503"/>
      <c r="F44" s="503"/>
      <c r="G44" s="503"/>
      <c r="H44" s="503"/>
      <c r="I44" s="503"/>
      <c r="J44" s="503"/>
      <c r="K44" s="503"/>
      <c r="L44" s="8">
        <f>30-L42</f>
        <v>8</v>
      </c>
    </row>
    <row r="45" spans="1:12" s="10" customFormat="1" ht="25.5" x14ac:dyDescent="0.2">
      <c r="A45" s="90">
        <v>8127</v>
      </c>
      <c r="B45" s="213" t="s">
        <v>453</v>
      </c>
      <c r="C45" s="212" t="s">
        <v>454</v>
      </c>
      <c r="D45" s="193">
        <v>25</v>
      </c>
      <c r="E45" s="193" t="s">
        <v>98</v>
      </c>
      <c r="F45" s="193">
        <v>15</v>
      </c>
      <c r="G45" s="194">
        <v>15</v>
      </c>
      <c r="H45" s="194" t="s">
        <v>18</v>
      </c>
      <c r="I45" s="194" t="s">
        <v>18</v>
      </c>
      <c r="J45" s="193">
        <v>60</v>
      </c>
      <c r="K45" s="193">
        <f>SUM(D45,E45,F45,J45)</f>
        <v>100</v>
      </c>
      <c r="L45" s="193">
        <v>4</v>
      </c>
    </row>
    <row r="46" spans="1:12" s="63" customFormat="1" ht="12.75" x14ac:dyDescent="0.2">
      <c r="A46" s="212">
        <v>8205</v>
      </c>
      <c r="B46" s="213" t="s">
        <v>455</v>
      </c>
      <c r="C46" s="212" t="s">
        <v>456</v>
      </c>
      <c r="D46" s="193">
        <v>25</v>
      </c>
      <c r="E46" s="193" t="s">
        <v>98</v>
      </c>
      <c r="F46" s="193">
        <v>15</v>
      </c>
      <c r="G46" s="194">
        <v>15</v>
      </c>
      <c r="H46" s="194" t="s">
        <v>18</v>
      </c>
      <c r="I46" s="194" t="s">
        <v>18</v>
      </c>
      <c r="J46" s="193">
        <v>60</v>
      </c>
      <c r="K46" s="193">
        <f>SUM(D46,E46,F46,J46)</f>
        <v>100</v>
      </c>
      <c r="L46" s="193">
        <v>4</v>
      </c>
    </row>
    <row r="47" spans="1:12" s="63" customFormat="1" ht="12.75" x14ac:dyDescent="0.2">
      <c r="A47" s="90">
        <v>8133</v>
      </c>
      <c r="B47" s="213" t="s">
        <v>457</v>
      </c>
      <c r="C47" s="212" t="s">
        <v>456</v>
      </c>
      <c r="D47" s="193">
        <v>25</v>
      </c>
      <c r="E47" s="193" t="s">
        <v>98</v>
      </c>
      <c r="F47" s="193">
        <v>15</v>
      </c>
      <c r="G47" s="194">
        <v>15</v>
      </c>
      <c r="H47" s="194" t="s">
        <v>18</v>
      </c>
      <c r="I47" s="194" t="s">
        <v>18</v>
      </c>
      <c r="J47" s="193">
        <v>60</v>
      </c>
      <c r="K47" s="193">
        <f>SUM(D47,E47,F47,J47)</f>
        <v>100</v>
      </c>
      <c r="L47" s="193">
        <v>4</v>
      </c>
    </row>
    <row r="48" spans="1:12" s="63" customFormat="1" ht="12.75" customHeight="1" x14ac:dyDescent="0.2">
      <c r="A48" s="285" t="s">
        <v>88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7"/>
      <c r="L48" s="5">
        <v>30</v>
      </c>
    </row>
    <row r="49" spans="1:12" s="10" customFormat="1" ht="12.75" customHeight="1" x14ac:dyDescent="0.2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5"/>
    </row>
    <row r="50" spans="1:12" s="63" customFormat="1" ht="12.75" x14ac:dyDescent="0.2">
      <c r="A50" s="45"/>
      <c r="B50" s="45"/>
      <c r="C50" s="45"/>
      <c r="D50" s="48"/>
      <c r="E50" s="48"/>
      <c r="F50" s="48"/>
      <c r="G50" s="79"/>
      <c r="H50" s="79"/>
      <c r="I50" s="79"/>
      <c r="J50" s="48"/>
      <c r="K50" s="48"/>
      <c r="L50" s="48"/>
    </row>
    <row r="51" spans="1:12" s="63" customFormat="1" ht="15" customHeight="1" x14ac:dyDescent="0.2">
      <c r="A51" s="504" t="s">
        <v>458</v>
      </c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278"/>
    </row>
    <row r="52" spans="1:12" ht="15" customHeight="1" x14ac:dyDescent="0.25">
      <c r="A52" s="281" t="s">
        <v>3</v>
      </c>
      <c r="B52" s="283" t="s">
        <v>4</v>
      </c>
      <c r="C52" s="283" t="s">
        <v>5</v>
      </c>
      <c r="D52" s="284" t="s">
        <v>6</v>
      </c>
      <c r="E52" s="284"/>
      <c r="F52" s="284"/>
      <c r="G52" s="284"/>
      <c r="H52" s="284"/>
      <c r="I52" s="284"/>
      <c r="J52" s="284" t="s">
        <v>7</v>
      </c>
      <c r="K52" s="284" t="s">
        <v>8</v>
      </c>
      <c r="L52" s="284" t="s">
        <v>9</v>
      </c>
    </row>
    <row r="53" spans="1:12" x14ac:dyDescent="0.25">
      <c r="A53" s="282"/>
      <c r="B53" s="283"/>
      <c r="C53" s="283"/>
      <c r="D53" s="52" t="s">
        <v>10</v>
      </c>
      <c r="E53" s="52" t="s">
        <v>11</v>
      </c>
      <c r="F53" s="52" t="s">
        <v>12</v>
      </c>
      <c r="G53" s="65" t="s">
        <v>13</v>
      </c>
      <c r="H53" s="65" t="s">
        <v>14</v>
      </c>
      <c r="I53" s="65" t="s">
        <v>15</v>
      </c>
      <c r="J53" s="284"/>
      <c r="K53" s="284"/>
      <c r="L53" s="284"/>
    </row>
    <row r="54" spans="1:12" x14ac:dyDescent="0.25">
      <c r="A54" s="3">
        <v>8164</v>
      </c>
      <c r="B54" s="2" t="s">
        <v>459</v>
      </c>
      <c r="C54" s="3" t="s">
        <v>286</v>
      </c>
      <c r="D54" s="4" t="s">
        <v>18</v>
      </c>
      <c r="E54" s="4">
        <v>2</v>
      </c>
      <c r="F54" s="4" t="s">
        <v>98</v>
      </c>
      <c r="G54" s="66" t="s">
        <v>98</v>
      </c>
      <c r="H54" s="66" t="s">
        <v>18</v>
      </c>
      <c r="I54" s="66" t="s">
        <v>18</v>
      </c>
      <c r="J54" s="4">
        <v>473</v>
      </c>
      <c r="K54" s="4">
        <f>SUM(D54,E54,F54,J54)</f>
        <v>475</v>
      </c>
      <c r="L54" s="4">
        <v>19</v>
      </c>
    </row>
    <row r="55" spans="1:12" x14ac:dyDescent="0.25">
      <c r="A55" s="3">
        <v>8163</v>
      </c>
      <c r="B55" s="2" t="s">
        <v>264</v>
      </c>
      <c r="C55" s="3" t="s">
        <v>286</v>
      </c>
      <c r="D55" s="4" t="s">
        <v>98</v>
      </c>
      <c r="E55" s="4" t="s">
        <v>98</v>
      </c>
      <c r="F55" s="4" t="s">
        <v>98</v>
      </c>
      <c r="G55" s="66" t="s">
        <v>18</v>
      </c>
      <c r="H55" s="66" t="s">
        <v>18</v>
      </c>
      <c r="I55" s="66" t="s">
        <v>18</v>
      </c>
      <c r="J55" s="4">
        <v>125</v>
      </c>
      <c r="K55" s="4">
        <v>125</v>
      </c>
      <c r="L55" s="4">
        <v>5</v>
      </c>
    </row>
    <row r="56" spans="1:12" ht="15" customHeight="1" x14ac:dyDescent="0.25">
      <c r="A56" s="285" t="s">
        <v>29</v>
      </c>
      <c r="B56" s="286"/>
      <c r="C56" s="287"/>
      <c r="D56" s="5">
        <f t="shared" ref="D56:I56" si="5">SUM(D54)</f>
        <v>0</v>
      </c>
      <c r="E56" s="5">
        <f t="shared" si="5"/>
        <v>2</v>
      </c>
      <c r="F56" s="5">
        <f t="shared" si="5"/>
        <v>0</v>
      </c>
      <c r="G56" s="67">
        <f t="shared" si="5"/>
        <v>0</v>
      </c>
      <c r="H56" s="67">
        <f t="shared" si="5"/>
        <v>0</v>
      </c>
      <c r="I56" s="67">
        <f t="shared" si="5"/>
        <v>0</v>
      </c>
      <c r="J56" s="5">
        <f>SUM(J54:J54)</f>
        <v>473</v>
      </c>
      <c r="K56" s="5">
        <f>SUM(K54:K55)</f>
        <v>600</v>
      </c>
      <c r="L56" s="5">
        <f>SUM(L54:L55)</f>
        <v>24</v>
      </c>
    </row>
    <row r="57" spans="1:12" s="10" customFormat="1" ht="12.75" customHeight="1" x14ac:dyDescent="0.2">
      <c r="A57" s="285" t="s">
        <v>30</v>
      </c>
      <c r="B57" s="286"/>
      <c r="C57" s="287"/>
      <c r="D57" s="6">
        <f>D56/K56</f>
        <v>0</v>
      </c>
      <c r="E57" s="6">
        <f>E56/K56</f>
        <v>3.3333333333333335E-3</v>
      </c>
      <c r="F57" s="6">
        <f>F56/K56</f>
        <v>0</v>
      </c>
      <c r="G57" s="68">
        <f>G56/K56</f>
        <v>0</v>
      </c>
      <c r="H57" s="68">
        <f>H56/K56</f>
        <v>0</v>
      </c>
      <c r="I57" s="68">
        <f>I56/K56</f>
        <v>0</v>
      </c>
      <c r="J57" s="6">
        <f>J56/K56</f>
        <v>0.78833333333333333</v>
      </c>
      <c r="K57" s="6">
        <f>SUM(D57,E57,F57,J57)</f>
        <v>0.79166666666666663</v>
      </c>
      <c r="L57" s="6"/>
    </row>
    <row r="58" spans="1:12" s="51" customFormat="1" ht="15" customHeight="1" x14ac:dyDescent="0.2">
      <c r="A58" s="309" t="s">
        <v>101</v>
      </c>
      <c r="B58" s="310"/>
      <c r="C58" s="310"/>
      <c r="D58" s="291"/>
      <c r="E58" s="291"/>
      <c r="F58" s="291"/>
      <c r="G58" s="291"/>
      <c r="H58" s="291"/>
      <c r="I58" s="291"/>
      <c r="J58" s="291"/>
      <c r="K58" s="292"/>
      <c r="L58" s="8">
        <v>6</v>
      </c>
    </row>
    <row r="59" spans="1:12" ht="15" customHeight="1" x14ac:dyDescent="0.25">
      <c r="A59" s="285" t="s">
        <v>88</v>
      </c>
      <c r="B59" s="286"/>
      <c r="C59" s="286"/>
      <c r="D59" s="286"/>
      <c r="E59" s="286"/>
      <c r="F59" s="286"/>
      <c r="G59" s="286"/>
      <c r="H59" s="286"/>
      <c r="I59" s="286"/>
      <c r="J59" s="286"/>
      <c r="K59" s="287"/>
      <c r="L59" s="5">
        <v>30</v>
      </c>
    </row>
    <row r="60" spans="1:12" s="10" customFormat="1" ht="24" customHeight="1" x14ac:dyDescent="0.2">
      <c r="A60" s="306" t="s">
        <v>110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8"/>
    </row>
    <row r="68" spans="1:12" x14ac:dyDescent="0.25">
      <c r="D68" s="53"/>
      <c r="E68" s="53"/>
      <c r="F68" s="53"/>
      <c r="G68" s="75"/>
      <c r="H68" s="75"/>
      <c r="I68" s="75"/>
      <c r="J68" s="53"/>
      <c r="K68" s="53"/>
      <c r="L68" s="53"/>
    </row>
    <row r="69" spans="1:12" s="10" customFormat="1" ht="12.75" x14ac:dyDescent="0.2">
      <c r="A69" s="53"/>
      <c r="B69" s="53"/>
      <c r="C69" s="53"/>
      <c r="D69" s="53"/>
      <c r="E69" s="53"/>
      <c r="F69" s="53"/>
      <c r="G69" s="75"/>
      <c r="H69" s="75"/>
      <c r="I69" s="75"/>
      <c r="J69" s="53"/>
      <c r="K69" s="53"/>
      <c r="L69" s="53"/>
    </row>
    <row r="70" spans="1:12" s="63" customFormat="1" ht="12.75" x14ac:dyDescent="0.2">
      <c r="A70" s="53"/>
      <c r="B70" s="53"/>
      <c r="C70" s="53"/>
      <c r="D70" s="53"/>
      <c r="E70" s="53"/>
      <c r="F70" s="53"/>
      <c r="G70" s="75"/>
      <c r="H70" s="75"/>
      <c r="I70" s="75"/>
      <c r="J70" s="53"/>
      <c r="K70" s="53"/>
      <c r="L70" s="53"/>
    </row>
    <row r="71" spans="1:12" s="63" customFormat="1" ht="12.75" x14ac:dyDescent="0.2">
      <c r="A71" s="53"/>
      <c r="B71" s="53"/>
      <c r="C71" s="53"/>
      <c r="D71" s="53"/>
      <c r="E71" s="53"/>
      <c r="F71" s="53"/>
      <c r="G71" s="75"/>
      <c r="H71" s="75"/>
      <c r="I71" s="75"/>
      <c r="J71" s="53"/>
      <c r="K71" s="53"/>
      <c r="L71" s="53"/>
    </row>
    <row r="72" spans="1:12" s="63" customFormat="1" ht="12.75" x14ac:dyDescent="0.2">
      <c r="A72" s="53"/>
      <c r="B72" s="53"/>
      <c r="C72" s="53"/>
      <c r="D72" s="53"/>
      <c r="E72" s="53"/>
      <c r="F72" s="53"/>
      <c r="G72" s="75"/>
      <c r="H72" s="75"/>
      <c r="I72" s="75"/>
      <c r="J72" s="53"/>
      <c r="K72" s="53"/>
      <c r="L72" s="53"/>
    </row>
    <row r="73" spans="1:12" s="63" customFormat="1" ht="12.75" x14ac:dyDescent="0.2">
      <c r="A73" s="53"/>
      <c r="B73" s="53"/>
      <c r="C73" s="53"/>
      <c r="D73" s="53"/>
      <c r="E73" s="53"/>
      <c r="F73" s="53"/>
      <c r="G73" s="75"/>
      <c r="H73" s="75"/>
      <c r="I73" s="75"/>
      <c r="J73" s="53"/>
      <c r="K73" s="53"/>
      <c r="L73" s="53"/>
    </row>
    <row r="74" spans="1:12" x14ac:dyDescent="0.25">
      <c r="D74" s="53"/>
      <c r="E74" s="53"/>
      <c r="F74" s="53"/>
      <c r="G74" s="75"/>
      <c r="H74" s="75"/>
      <c r="I74" s="75"/>
      <c r="J74" s="53"/>
      <c r="K74" s="53"/>
      <c r="L74" s="53"/>
    </row>
    <row r="75" spans="1:12" x14ac:dyDescent="0.25">
      <c r="D75" s="53"/>
      <c r="E75" s="53"/>
      <c r="F75" s="53"/>
      <c r="G75" s="75"/>
      <c r="H75" s="75"/>
      <c r="I75" s="75"/>
      <c r="J75" s="53"/>
      <c r="K75" s="53"/>
      <c r="L75" s="53"/>
    </row>
    <row r="76" spans="1:12" x14ac:dyDescent="0.25">
      <c r="D76" s="53"/>
      <c r="E76" s="53"/>
      <c r="F76" s="53"/>
      <c r="G76" s="75"/>
      <c r="H76" s="75"/>
      <c r="I76" s="75"/>
      <c r="J76" s="53"/>
      <c r="K76" s="53"/>
      <c r="L76" s="53"/>
    </row>
    <row r="77" spans="1:12" x14ac:dyDescent="0.25">
      <c r="D77" s="53"/>
      <c r="E77" s="53"/>
      <c r="F77" s="53"/>
      <c r="G77" s="75"/>
      <c r="H77" s="75"/>
      <c r="I77" s="75"/>
      <c r="J77" s="53"/>
      <c r="K77" s="53"/>
      <c r="L77" s="53"/>
    </row>
    <row r="78" spans="1:12" s="10" customFormat="1" ht="12.75" x14ac:dyDescent="0.2">
      <c r="A78" s="53"/>
      <c r="B78" s="53"/>
      <c r="C78" s="53"/>
      <c r="D78" s="53"/>
      <c r="E78" s="53"/>
      <c r="F78" s="53"/>
      <c r="G78" s="75"/>
      <c r="H78" s="75"/>
      <c r="I78" s="75"/>
      <c r="J78" s="53"/>
      <c r="K78" s="53"/>
      <c r="L78" s="53"/>
    </row>
    <row r="79" spans="1:12" s="10" customFormat="1" ht="12.75" x14ac:dyDescent="0.2">
      <c r="A79" s="53"/>
      <c r="B79" s="53"/>
      <c r="C79" s="53"/>
      <c r="D79" s="53"/>
      <c r="E79" s="53"/>
      <c r="F79" s="53"/>
      <c r="G79" s="75"/>
      <c r="H79" s="75"/>
      <c r="I79" s="75"/>
      <c r="J79" s="53"/>
      <c r="K79" s="53"/>
      <c r="L79" s="53"/>
    </row>
    <row r="80" spans="1:12" s="63" customFormat="1" ht="12.75" x14ac:dyDescent="0.2">
      <c r="A80" s="53"/>
      <c r="B80" s="53"/>
      <c r="C80" s="53"/>
      <c r="D80" s="53"/>
      <c r="E80" s="53"/>
      <c r="F80" s="53"/>
      <c r="G80" s="75"/>
      <c r="H80" s="75"/>
      <c r="I80" s="75"/>
      <c r="J80" s="53"/>
      <c r="K80" s="53"/>
      <c r="L80" s="53"/>
    </row>
    <row r="81" spans="4:12" x14ac:dyDescent="0.25">
      <c r="D81" s="53"/>
      <c r="E81" s="53"/>
      <c r="F81" s="53"/>
      <c r="G81" s="75"/>
      <c r="H81" s="75"/>
      <c r="I81" s="75"/>
      <c r="J81" s="53"/>
      <c r="K81" s="53"/>
      <c r="L81" s="53"/>
    </row>
    <row r="82" spans="4:12" x14ac:dyDescent="0.25">
      <c r="D82" s="53"/>
      <c r="E82" s="53"/>
      <c r="F82" s="53"/>
      <c r="G82" s="75"/>
      <c r="H82" s="75"/>
      <c r="I82" s="75"/>
      <c r="J82" s="53"/>
      <c r="K82" s="53"/>
      <c r="L82" s="53"/>
    </row>
    <row r="83" spans="4:12" x14ac:dyDescent="0.25">
      <c r="D83" s="53"/>
      <c r="E83" s="53"/>
      <c r="F83" s="53"/>
      <c r="G83" s="75"/>
      <c r="H83" s="75"/>
      <c r="I83" s="75"/>
      <c r="J83" s="53"/>
      <c r="K83" s="53"/>
      <c r="L83" s="53"/>
    </row>
    <row r="84" spans="4:12" x14ac:dyDescent="0.25">
      <c r="D84" s="53"/>
      <c r="E84" s="53"/>
      <c r="F84" s="53"/>
      <c r="G84" s="75"/>
      <c r="H84" s="75"/>
      <c r="I84" s="75"/>
      <c r="J84" s="53"/>
      <c r="K84" s="53"/>
      <c r="L84" s="53"/>
    </row>
    <row r="85" spans="4:12" x14ac:dyDescent="0.25">
      <c r="D85" s="53"/>
      <c r="E85" s="53"/>
      <c r="F85" s="53"/>
      <c r="G85" s="75"/>
      <c r="H85" s="75"/>
      <c r="I85" s="75"/>
      <c r="J85" s="53"/>
      <c r="K85" s="53"/>
      <c r="L85" s="53"/>
    </row>
    <row r="86" spans="4:12" x14ac:dyDescent="0.25">
      <c r="D86" s="53"/>
      <c r="E86" s="53"/>
      <c r="F86" s="53"/>
      <c r="G86" s="75"/>
      <c r="H86" s="75"/>
      <c r="I86" s="75"/>
      <c r="J86" s="53"/>
      <c r="K86" s="53"/>
      <c r="L86" s="53"/>
    </row>
    <row r="87" spans="4:12" x14ac:dyDescent="0.25">
      <c r="D87" s="53"/>
      <c r="E87" s="53"/>
      <c r="F87" s="53"/>
      <c r="G87" s="75"/>
      <c r="H87" s="75"/>
      <c r="I87" s="75"/>
      <c r="J87" s="53"/>
      <c r="K87" s="53"/>
      <c r="L87" s="53"/>
    </row>
    <row r="88" spans="4:12" x14ac:dyDescent="0.25">
      <c r="D88" s="53"/>
      <c r="E88" s="53"/>
      <c r="F88" s="53"/>
      <c r="G88" s="75"/>
      <c r="H88" s="75"/>
      <c r="I88" s="75"/>
      <c r="J88" s="53"/>
      <c r="K88" s="53"/>
      <c r="L88" s="53"/>
    </row>
    <row r="89" spans="4:12" x14ac:dyDescent="0.25">
      <c r="D89" s="53"/>
      <c r="E89" s="53"/>
      <c r="F89" s="53"/>
      <c r="G89" s="75"/>
      <c r="H89" s="75"/>
      <c r="I89" s="75"/>
      <c r="J89" s="53"/>
      <c r="K89" s="53"/>
      <c r="L89" s="53"/>
    </row>
    <row r="90" spans="4:12" x14ac:dyDescent="0.25">
      <c r="D90" s="53"/>
      <c r="E90" s="53"/>
      <c r="F90" s="53"/>
      <c r="G90" s="75"/>
      <c r="H90" s="75"/>
      <c r="I90" s="75"/>
      <c r="J90" s="53"/>
      <c r="K90" s="53"/>
      <c r="L90" s="53"/>
    </row>
    <row r="91" spans="4:12" x14ac:dyDescent="0.25">
      <c r="D91" s="53"/>
      <c r="E91" s="53"/>
      <c r="F91" s="53"/>
      <c r="G91" s="75"/>
      <c r="H91" s="75"/>
      <c r="I91" s="75"/>
      <c r="J91" s="53"/>
      <c r="K91" s="53"/>
      <c r="L91" s="53"/>
    </row>
    <row r="92" spans="4:12" x14ac:dyDescent="0.25">
      <c r="D92" s="53"/>
      <c r="E92" s="53"/>
      <c r="F92" s="53"/>
      <c r="G92" s="75"/>
      <c r="H92" s="75"/>
      <c r="I92" s="75"/>
      <c r="J92" s="53"/>
      <c r="K92" s="53"/>
      <c r="L92" s="53"/>
    </row>
    <row r="93" spans="4:12" x14ac:dyDescent="0.25">
      <c r="D93" s="53"/>
      <c r="E93" s="53"/>
      <c r="F93" s="53"/>
      <c r="G93" s="75"/>
      <c r="H93" s="75"/>
      <c r="I93" s="75"/>
      <c r="J93" s="53"/>
      <c r="K93" s="53"/>
      <c r="L93" s="53"/>
    </row>
    <row r="94" spans="4:12" x14ac:dyDescent="0.25">
      <c r="D94" s="53"/>
      <c r="E94" s="53"/>
      <c r="F94" s="53"/>
      <c r="G94" s="75"/>
      <c r="H94" s="75"/>
      <c r="I94" s="75"/>
      <c r="J94" s="53"/>
      <c r="K94" s="53"/>
      <c r="L94" s="53"/>
    </row>
    <row r="95" spans="4:12" x14ac:dyDescent="0.25">
      <c r="D95" s="53"/>
      <c r="E95" s="53"/>
      <c r="F95" s="53"/>
      <c r="G95" s="75"/>
      <c r="H95" s="75"/>
      <c r="I95" s="75"/>
      <c r="J95" s="53"/>
      <c r="K95" s="53"/>
      <c r="L95" s="53"/>
    </row>
    <row r="96" spans="4:12" x14ac:dyDescent="0.25">
      <c r="D96" s="53"/>
      <c r="E96" s="53"/>
      <c r="F96" s="53"/>
      <c r="G96" s="75"/>
      <c r="H96" s="75"/>
      <c r="I96" s="75"/>
      <c r="J96" s="53"/>
      <c r="K96" s="53"/>
      <c r="L96" s="53"/>
    </row>
    <row r="97" spans="4:12" x14ac:dyDescent="0.25">
      <c r="D97" s="53"/>
      <c r="E97" s="53"/>
      <c r="F97" s="53"/>
      <c r="G97" s="75"/>
      <c r="H97" s="75"/>
      <c r="I97" s="75"/>
      <c r="J97" s="53"/>
      <c r="K97" s="53"/>
      <c r="L97" s="53"/>
    </row>
    <row r="98" spans="4:12" x14ac:dyDescent="0.25">
      <c r="D98" s="53"/>
      <c r="E98" s="53"/>
      <c r="F98" s="53"/>
      <c r="G98" s="75"/>
      <c r="H98" s="75"/>
      <c r="I98" s="75"/>
      <c r="J98" s="53"/>
      <c r="K98" s="53"/>
      <c r="L98" s="53"/>
    </row>
    <row r="99" spans="4:12" x14ac:dyDescent="0.25">
      <c r="D99" s="53"/>
      <c r="E99" s="53"/>
      <c r="F99" s="53"/>
      <c r="G99" s="75"/>
      <c r="H99" s="75"/>
      <c r="I99" s="75"/>
      <c r="J99" s="53"/>
      <c r="K99" s="53"/>
      <c r="L99" s="53"/>
    </row>
    <row r="100" spans="4:12" x14ac:dyDescent="0.25">
      <c r="D100" s="53"/>
      <c r="E100" s="53"/>
      <c r="F100" s="53"/>
      <c r="G100" s="75"/>
      <c r="H100" s="75"/>
      <c r="I100" s="75"/>
      <c r="J100" s="53"/>
      <c r="K100" s="53"/>
      <c r="L100" s="53"/>
    </row>
    <row r="101" spans="4:12" x14ac:dyDescent="0.25">
      <c r="D101" s="53"/>
      <c r="E101" s="53"/>
      <c r="F101" s="53"/>
      <c r="G101" s="75"/>
      <c r="H101" s="75"/>
      <c r="I101" s="75"/>
      <c r="J101" s="53"/>
      <c r="K101" s="53"/>
      <c r="L101" s="53"/>
    </row>
    <row r="102" spans="4:12" x14ac:dyDescent="0.25">
      <c r="D102" s="53"/>
      <c r="E102" s="53"/>
      <c r="F102" s="53"/>
      <c r="G102" s="75"/>
      <c r="H102" s="75"/>
      <c r="I102" s="75"/>
      <c r="J102" s="53"/>
      <c r="K102" s="53"/>
      <c r="L102" s="53"/>
    </row>
    <row r="103" spans="4:12" x14ac:dyDescent="0.25">
      <c r="D103" s="53"/>
      <c r="E103" s="53"/>
      <c r="F103" s="53"/>
      <c r="G103" s="75"/>
      <c r="H103" s="75"/>
      <c r="I103" s="75"/>
      <c r="J103" s="53"/>
      <c r="K103" s="53"/>
      <c r="L103" s="53"/>
    </row>
    <row r="104" spans="4:12" x14ac:dyDescent="0.25">
      <c r="D104" s="53"/>
      <c r="E104" s="53"/>
      <c r="F104" s="53"/>
      <c r="G104" s="75"/>
      <c r="H104" s="75"/>
      <c r="I104" s="75"/>
      <c r="J104" s="53"/>
      <c r="K104" s="53"/>
      <c r="L104" s="53"/>
    </row>
    <row r="105" spans="4:12" x14ac:dyDescent="0.25">
      <c r="D105" s="53"/>
      <c r="E105" s="53"/>
      <c r="F105" s="53"/>
      <c r="G105" s="75"/>
      <c r="H105" s="75"/>
      <c r="I105" s="75"/>
      <c r="J105" s="53"/>
      <c r="K105" s="53"/>
      <c r="L105" s="53"/>
    </row>
    <row r="106" spans="4:12" x14ac:dyDescent="0.25">
      <c r="D106" s="53"/>
      <c r="E106" s="53"/>
      <c r="F106" s="53"/>
      <c r="G106" s="75"/>
      <c r="H106" s="75"/>
      <c r="I106" s="75"/>
      <c r="J106" s="53"/>
      <c r="K106" s="53"/>
      <c r="L106" s="53"/>
    </row>
    <row r="107" spans="4:12" x14ac:dyDescent="0.25">
      <c r="D107" s="53"/>
      <c r="E107" s="53"/>
      <c r="F107" s="53"/>
      <c r="G107" s="75"/>
      <c r="H107" s="75"/>
      <c r="I107" s="75"/>
      <c r="J107" s="53"/>
      <c r="K107" s="53"/>
      <c r="L107" s="53"/>
    </row>
    <row r="108" spans="4:12" x14ac:dyDescent="0.25">
      <c r="D108" s="53"/>
      <c r="E108" s="53"/>
      <c r="F108" s="53"/>
      <c r="G108" s="75"/>
      <c r="H108" s="75"/>
      <c r="I108" s="75"/>
      <c r="J108" s="53"/>
      <c r="K108" s="53"/>
      <c r="L108" s="53"/>
    </row>
    <row r="109" spans="4:12" x14ac:dyDescent="0.25">
      <c r="D109" s="53"/>
      <c r="E109" s="53"/>
      <c r="F109" s="53"/>
      <c r="G109" s="75"/>
      <c r="H109" s="75"/>
      <c r="I109" s="75"/>
      <c r="J109" s="53"/>
      <c r="K109" s="53"/>
      <c r="L109" s="53"/>
    </row>
    <row r="110" spans="4:12" x14ac:dyDescent="0.25">
      <c r="D110" s="53"/>
      <c r="E110" s="53"/>
      <c r="F110" s="53"/>
      <c r="G110" s="75"/>
      <c r="H110" s="75"/>
      <c r="I110" s="75"/>
      <c r="J110" s="53"/>
      <c r="K110" s="53"/>
      <c r="L110" s="53"/>
    </row>
    <row r="111" spans="4:12" x14ac:dyDescent="0.25">
      <c r="D111" s="53"/>
      <c r="E111" s="53"/>
      <c r="F111" s="53"/>
      <c r="G111" s="75"/>
      <c r="H111" s="75"/>
      <c r="I111" s="75"/>
      <c r="J111" s="53"/>
      <c r="K111" s="53"/>
      <c r="L111" s="53"/>
    </row>
    <row r="112" spans="4:12" x14ac:dyDescent="0.25">
      <c r="D112" s="53"/>
      <c r="E112" s="53"/>
      <c r="F112" s="53"/>
      <c r="G112" s="75"/>
      <c r="H112" s="75"/>
      <c r="I112" s="75"/>
      <c r="J112" s="53"/>
      <c r="K112" s="53"/>
      <c r="L112" s="53"/>
    </row>
    <row r="113" spans="4:12" x14ac:dyDescent="0.25">
      <c r="D113" s="53"/>
      <c r="E113" s="53"/>
      <c r="F113" s="53"/>
      <c r="G113" s="75"/>
      <c r="H113" s="75"/>
      <c r="I113" s="75"/>
      <c r="J113" s="53"/>
      <c r="K113" s="53"/>
      <c r="L113" s="53"/>
    </row>
    <row r="114" spans="4:12" x14ac:dyDescent="0.25">
      <c r="D114" s="53"/>
      <c r="E114" s="53"/>
      <c r="F114" s="53"/>
      <c r="G114" s="75"/>
      <c r="H114" s="75"/>
      <c r="I114" s="75"/>
      <c r="J114" s="53"/>
      <c r="K114" s="53"/>
      <c r="L114" s="53"/>
    </row>
    <row r="115" spans="4:12" x14ac:dyDescent="0.25">
      <c r="D115" s="53"/>
      <c r="E115" s="53"/>
      <c r="F115" s="53"/>
      <c r="G115" s="75"/>
      <c r="H115" s="75"/>
      <c r="I115" s="75"/>
      <c r="J115" s="53"/>
      <c r="K115" s="53"/>
      <c r="L115" s="53"/>
    </row>
    <row r="116" spans="4:12" x14ac:dyDescent="0.25">
      <c r="D116" s="53"/>
      <c r="E116" s="53"/>
      <c r="F116" s="53"/>
      <c r="G116" s="75"/>
      <c r="H116" s="75"/>
      <c r="I116" s="75"/>
      <c r="J116" s="53"/>
      <c r="K116" s="53"/>
      <c r="L116" s="53"/>
    </row>
    <row r="117" spans="4:12" x14ac:dyDescent="0.25">
      <c r="D117" s="53"/>
      <c r="E117" s="53"/>
      <c r="F117" s="53"/>
      <c r="G117" s="75"/>
      <c r="H117" s="75"/>
      <c r="I117" s="75"/>
      <c r="J117" s="53"/>
      <c r="K117" s="53"/>
      <c r="L117" s="53"/>
    </row>
    <row r="118" spans="4:12" x14ac:dyDescent="0.25">
      <c r="D118" s="53"/>
      <c r="E118" s="53"/>
      <c r="F118" s="53"/>
      <c r="G118" s="75"/>
      <c r="H118" s="75"/>
      <c r="I118" s="75"/>
      <c r="J118" s="53"/>
      <c r="K118" s="53"/>
      <c r="L118" s="53"/>
    </row>
    <row r="119" spans="4:12" x14ac:dyDescent="0.25">
      <c r="D119" s="53"/>
      <c r="E119" s="53"/>
      <c r="F119" s="53"/>
      <c r="G119" s="75"/>
      <c r="H119" s="75"/>
      <c r="I119" s="75"/>
      <c r="J119" s="53"/>
      <c r="K119" s="53"/>
      <c r="L119" s="53"/>
    </row>
    <row r="120" spans="4:12" x14ac:dyDescent="0.25">
      <c r="D120" s="53"/>
      <c r="E120" s="53"/>
      <c r="F120" s="53"/>
      <c r="G120" s="75"/>
      <c r="H120" s="75"/>
      <c r="I120" s="75"/>
      <c r="J120" s="53"/>
      <c r="K120" s="53"/>
      <c r="L120" s="53"/>
    </row>
    <row r="121" spans="4:12" x14ac:dyDescent="0.25">
      <c r="D121" s="53"/>
      <c r="E121" s="53"/>
      <c r="F121" s="53"/>
      <c r="G121" s="75"/>
      <c r="H121" s="75"/>
      <c r="I121" s="75"/>
      <c r="J121" s="53"/>
      <c r="K121" s="53"/>
      <c r="L121" s="53"/>
    </row>
    <row r="122" spans="4:12" x14ac:dyDescent="0.25">
      <c r="D122" s="53"/>
      <c r="E122" s="53"/>
      <c r="F122" s="53"/>
      <c r="G122" s="75"/>
      <c r="H122" s="75"/>
      <c r="I122" s="75"/>
      <c r="J122" s="53"/>
      <c r="K122" s="53"/>
      <c r="L122" s="53"/>
    </row>
    <row r="123" spans="4:12" x14ac:dyDescent="0.25">
      <c r="D123" s="53"/>
      <c r="E123" s="53"/>
      <c r="F123" s="53"/>
      <c r="G123" s="75"/>
      <c r="H123" s="75"/>
      <c r="I123" s="75"/>
      <c r="J123" s="53"/>
      <c r="K123" s="53"/>
      <c r="L123" s="53"/>
    </row>
    <row r="124" spans="4:12" x14ac:dyDescent="0.25">
      <c r="D124" s="53"/>
      <c r="E124" s="53"/>
      <c r="F124" s="53"/>
      <c r="G124" s="75"/>
      <c r="H124" s="75"/>
      <c r="I124" s="75"/>
      <c r="J124" s="53"/>
      <c r="K124" s="53"/>
      <c r="L124" s="53"/>
    </row>
    <row r="125" spans="4:12" x14ac:dyDescent="0.25">
      <c r="D125" s="53"/>
      <c r="E125" s="53"/>
      <c r="F125" s="53"/>
      <c r="G125" s="75"/>
      <c r="H125" s="75"/>
      <c r="I125" s="75"/>
      <c r="J125" s="53"/>
      <c r="K125" s="53"/>
      <c r="L125" s="53"/>
    </row>
    <row r="126" spans="4:12" x14ac:dyDescent="0.25">
      <c r="D126" s="53"/>
      <c r="E126" s="53"/>
      <c r="F126" s="53"/>
      <c r="G126" s="75"/>
      <c r="H126" s="75"/>
      <c r="I126" s="75"/>
      <c r="J126" s="53"/>
      <c r="K126" s="53"/>
      <c r="L126" s="53"/>
    </row>
    <row r="127" spans="4:12" x14ac:dyDescent="0.25">
      <c r="D127" s="53"/>
      <c r="E127" s="53"/>
      <c r="F127" s="53"/>
      <c r="G127" s="75"/>
      <c r="H127" s="75"/>
      <c r="I127" s="75"/>
      <c r="J127" s="53"/>
      <c r="K127" s="53"/>
      <c r="L127" s="53"/>
    </row>
    <row r="128" spans="4:12" x14ac:dyDescent="0.25">
      <c r="D128" s="53"/>
      <c r="E128" s="53"/>
      <c r="F128" s="53"/>
      <c r="G128" s="75"/>
      <c r="H128" s="75"/>
      <c r="I128" s="75"/>
      <c r="J128" s="53"/>
      <c r="K128" s="53"/>
      <c r="L128" s="53"/>
    </row>
    <row r="129" spans="4:12" x14ac:dyDescent="0.25">
      <c r="D129" s="53"/>
      <c r="E129" s="53"/>
      <c r="F129" s="53"/>
      <c r="G129" s="75"/>
      <c r="H129" s="75"/>
      <c r="I129" s="75"/>
      <c r="J129" s="53"/>
      <c r="K129" s="53"/>
      <c r="L129" s="53"/>
    </row>
    <row r="130" spans="4:12" x14ac:dyDescent="0.25">
      <c r="D130" s="53"/>
      <c r="E130" s="53"/>
      <c r="F130" s="53"/>
      <c r="G130" s="75"/>
      <c r="H130" s="75"/>
      <c r="I130" s="75"/>
      <c r="J130" s="53"/>
      <c r="K130" s="53"/>
      <c r="L130" s="53"/>
    </row>
    <row r="131" spans="4:12" x14ac:dyDescent="0.25">
      <c r="D131" s="53"/>
      <c r="E131" s="53"/>
      <c r="F131" s="53"/>
      <c r="G131" s="75"/>
      <c r="H131" s="75"/>
      <c r="I131" s="75"/>
      <c r="J131" s="53"/>
      <c r="K131" s="53"/>
      <c r="L131" s="53"/>
    </row>
    <row r="132" spans="4:12" x14ac:dyDescent="0.25">
      <c r="D132" s="53"/>
      <c r="E132" s="53"/>
      <c r="F132" s="53"/>
      <c r="G132" s="75"/>
      <c r="H132" s="75"/>
      <c r="I132" s="75"/>
      <c r="J132" s="53"/>
      <c r="K132" s="53"/>
      <c r="L132" s="53"/>
    </row>
    <row r="133" spans="4:12" x14ac:dyDescent="0.25">
      <c r="D133" s="53"/>
      <c r="E133" s="53"/>
      <c r="F133" s="53"/>
      <c r="G133" s="75"/>
      <c r="H133" s="75"/>
      <c r="I133" s="75"/>
      <c r="J133" s="53"/>
      <c r="K133" s="53"/>
      <c r="L133" s="53"/>
    </row>
    <row r="134" spans="4:12" x14ac:dyDescent="0.25">
      <c r="D134" s="53"/>
      <c r="E134" s="53"/>
      <c r="F134" s="53"/>
      <c r="G134" s="75"/>
      <c r="H134" s="75"/>
      <c r="I134" s="75"/>
      <c r="J134" s="53"/>
      <c r="K134" s="53"/>
      <c r="L134" s="53"/>
    </row>
    <row r="135" spans="4:12" x14ac:dyDescent="0.25">
      <c r="D135" s="53"/>
      <c r="E135" s="53"/>
      <c r="F135" s="53"/>
      <c r="G135" s="75"/>
      <c r="H135" s="75"/>
      <c r="I135" s="75"/>
      <c r="J135" s="53"/>
      <c r="K135" s="53"/>
      <c r="L135" s="53"/>
    </row>
    <row r="136" spans="4:12" x14ac:dyDescent="0.25">
      <c r="D136" s="53"/>
      <c r="E136" s="53"/>
      <c r="F136" s="53"/>
      <c r="G136" s="75"/>
      <c r="H136" s="75"/>
      <c r="I136" s="75"/>
      <c r="J136" s="53"/>
      <c r="K136" s="53"/>
      <c r="L136" s="53"/>
    </row>
    <row r="137" spans="4:12" x14ac:dyDescent="0.25">
      <c r="D137" s="53"/>
      <c r="E137" s="53"/>
      <c r="F137" s="53"/>
      <c r="G137" s="75"/>
      <c r="H137" s="75"/>
      <c r="I137" s="75"/>
      <c r="J137" s="53"/>
      <c r="K137" s="53"/>
      <c r="L137" s="53"/>
    </row>
    <row r="138" spans="4:12" x14ac:dyDescent="0.25">
      <c r="D138" s="53"/>
      <c r="E138" s="53"/>
      <c r="F138" s="53"/>
      <c r="G138" s="75"/>
      <c r="H138" s="75"/>
      <c r="I138" s="75"/>
      <c r="J138" s="53"/>
      <c r="K138" s="53"/>
      <c r="L138" s="53"/>
    </row>
    <row r="139" spans="4:12" x14ac:dyDescent="0.25">
      <c r="D139" s="53"/>
      <c r="E139" s="53"/>
      <c r="F139" s="53"/>
      <c r="G139" s="75"/>
      <c r="H139" s="75"/>
      <c r="I139" s="75"/>
      <c r="J139" s="53"/>
      <c r="K139" s="53"/>
      <c r="L139" s="53"/>
    </row>
  </sheetData>
  <mergeCells count="57">
    <mergeCell ref="A56:C56"/>
    <mergeCell ref="A57:C57"/>
    <mergeCell ref="A49:L49"/>
    <mergeCell ref="A42:C42"/>
    <mergeCell ref="J35:J36"/>
    <mergeCell ref="C52:C53"/>
    <mergeCell ref="D52:I52"/>
    <mergeCell ref="J52:J53"/>
    <mergeCell ref="K52:K53"/>
    <mergeCell ref="A19:L19"/>
    <mergeCell ref="L20:L21"/>
    <mergeCell ref="B52:B53"/>
    <mergeCell ref="A32:K32"/>
    <mergeCell ref="A34:L34"/>
    <mergeCell ref="A35:A36"/>
    <mergeCell ref="B35:B36"/>
    <mergeCell ref="L52:L53"/>
    <mergeCell ref="A20:A21"/>
    <mergeCell ref="B20:B21"/>
    <mergeCell ref="C20:C21"/>
    <mergeCell ref="D20:I20"/>
    <mergeCell ref="J20:J21"/>
    <mergeCell ref="K20:K21"/>
    <mergeCell ref="C35:C36"/>
    <mergeCell ref="D35:I35"/>
    <mergeCell ref="A11:C11"/>
    <mergeCell ref="A12:C12"/>
    <mergeCell ref="A13:C13"/>
    <mergeCell ref="D13:K13"/>
    <mergeCell ref="A17:K17"/>
    <mergeCell ref="A1:L1"/>
    <mergeCell ref="A2:L2"/>
    <mergeCell ref="A3:L3"/>
    <mergeCell ref="A4:L4"/>
    <mergeCell ref="A5:A6"/>
    <mergeCell ref="B5:B6"/>
    <mergeCell ref="C5:C6"/>
    <mergeCell ref="D5:I5"/>
    <mergeCell ref="J5:J6"/>
    <mergeCell ref="K5:K6"/>
    <mergeCell ref="L5:L6"/>
    <mergeCell ref="A60:L60"/>
    <mergeCell ref="A26:C26"/>
    <mergeCell ref="A27:C27"/>
    <mergeCell ref="A28:C28"/>
    <mergeCell ref="D28:K28"/>
    <mergeCell ref="K35:K36"/>
    <mergeCell ref="L35:L36"/>
    <mergeCell ref="A58:C58"/>
    <mergeCell ref="D58:K58"/>
    <mergeCell ref="A43:C43"/>
    <mergeCell ref="A44:C44"/>
    <mergeCell ref="D44:K44"/>
    <mergeCell ref="A48:K48"/>
    <mergeCell ref="A51:L51"/>
    <mergeCell ref="A52:A53"/>
    <mergeCell ref="A59:K59"/>
  </mergeCells>
  <pageMargins left="0.39370078740157483" right="0.39370078740157483" top="0.59055118110236227" bottom="0.39370078740157483" header="0.31496062992125984" footer="0.31496062992125984"/>
  <pageSetup paperSize="9" scale="77" pageOrder="overThenDown" orientation="portrait" r:id="rId1"/>
  <headerFooter>
    <oddHeader>&amp;A</oddHeader>
    <oddFooter>Stran &amp;P od &amp;N</oddFooter>
  </headerFooter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7CDF-DD52-476E-9D6A-676143F5F34B}">
  <sheetPr>
    <pageSetUpPr fitToPage="1"/>
  </sheetPr>
  <dimension ref="A2:L63"/>
  <sheetViews>
    <sheetView topLeftCell="A2" zoomScale="80" zoomScaleNormal="80" workbookViewId="0">
      <selection activeCell="A34" sqref="A34:L63"/>
    </sheetView>
  </sheetViews>
  <sheetFormatPr defaultRowHeight="15" x14ac:dyDescent="0.25"/>
  <cols>
    <col min="2" max="2" width="36.7109375" customWidth="1"/>
    <col min="3" max="3" width="13.4257812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425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2" ht="15.75" x14ac:dyDescent="0.25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.75" x14ac:dyDescent="0.25">
      <c r="A5" s="505" t="s">
        <v>426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</row>
    <row r="6" spans="1:12" ht="15.75" x14ac:dyDescent="0.25">
      <c r="A6" s="338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34.5" customHeight="1" x14ac:dyDescent="0.25">
      <c r="A7" s="338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21" customHeight="1" x14ac:dyDescent="0.25">
      <c r="A8" s="226">
        <v>8098</v>
      </c>
      <c r="B8" s="227" t="s">
        <v>427</v>
      </c>
      <c r="C8" s="226" t="s">
        <v>131</v>
      </c>
      <c r="D8" s="196">
        <v>45</v>
      </c>
      <c r="E8" s="196">
        <v>10</v>
      </c>
      <c r="F8" s="196">
        <v>50</v>
      </c>
      <c r="G8" s="197">
        <v>10</v>
      </c>
      <c r="H8" s="197">
        <v>40</v>
      </c>
      <c r="I8" s="197" t="s">
        <v>18</v>
      </c>
      <c r="J8" s="196">
        <v>145</v>
      </c>
      <c r="K8" s="196">
        <f t="shared" ref="K8:K13" si="0">SUM(D8,E8,F8,J8)</f>
        <v>250</v>
      </c>
      <c r="L8" s="196">
        <v>10</v>
      </c>
    </row>
    <row r="9" spans="1:12" ht="33.75" customHeight="1" x14ac:dyDescent="0.25">
      <c r="A9" s="226">
        <v>8161</v>
      </c>
      <c r="B9" s="227" t="s">
        <v>428</v>
      </c>
      <c r="C9" s="226" t="s">
        <v>131</v>
      </c>
      <c r="D9" s="196">
        <v>25</v>
      </c>
      <c r="E9" s="196" t="s">
        <v>98</v>
      </c>
      <c r="F9" s="196">
        <v>25</v>
      </c>
      <c r="G9" s="197" t="s">
        <v>18</v>
      </c>
      <c r="H9" s="197">
        <v>17</v>
      </c>
      <c r="I9" s="197">
        <v>8</v>
      </c>
      <c r="J9" s="196">
        <v>75</v>
      </c>
      <c r="K9" s="196">
        <f t="shared" si="0"/>
        <v>125</v>
      </c>
      <c r="L9" s="196">
        <v>5</v>
      </c>
    </row>
    <row r="10" spans="1:12" ht="26.25" customHeight="1" x14ac:dyDescent="0.25">
      <c r="A10" s="226">
        <v>8099</v>
      </c>
      <c r="B10" s="227" t="s">
        <v>429</v>
      </c>
      <c r="C10" s="226" t="s">
        <v>430</v>
      </c>
      <c r="D10" s="196">
        <v>20</v>
      </c>
      <c r="E10" s="196" t="s">
        <v>98</v>
      </c>
      <c r="F10" s="196">
        <v>20</v>
      </c>
      <c r="G10" s="197" t="s">
        <v>18</v>
      </c>
      <c r="H10" s="197">
        <v>20</v>
      </c>
      <c r="I10" s="197" t="s">
        <v>18</v>
      </c>
      <c r="J10" s="196">
        <v>60</v>
      </c>
      <c r="K10" s="196">
        <f t="shared" si="0"/>
        <v>100</v>
      </c>
      <c r="L10" s="196">
        <v>4</v>
      </c>
    </row>
    <row r="11" spans="1:12" ht="34.5" customHeight="1" x14ac:dyDescent="0.25">
      <c r="A11" s="226">
        <v>8001</v>
      </c>
      <c r="B11" s="227" t="s">
        <v>431</v>
      </c>
      <c r="C11" s="226" t="s">
        <v>33</v>
      </c>
      <c r="D11" s="196">
        <v>15</v>
      </c>
      <c r="E11" s="196">
        <v>5</v>
      </c>
      <c r="F11" s="196">
        <v>10</v>
      </c>
      <c r="G11" s="197" t="s">
        <v>98</v>
      </c>
      <c r="H11" s="197">
        <v>10</v>
      </c>
      <c r="I11" s="197" t="s">
        <v>18</v>
      </c>
      <c r="J11" s="196">
        <v>45</v>
      </c>
      <c r="K11" s="196">
        <f t="shared" si="0"/>
        <v>75</v>
      </c>
      <c r="L11" s="196">
        <v>3</v>
      </c>
    </row>
    <row r="12" spans="1:12" ht="15.75" x14ac:dyDescent="0.25">
      <c r="A12" s="506" t="s">
        <v>29</v>
      </c>
      <c r="B12" s="506"/>
      <c r="C12" s="506"/>
      <c r="D12" s="114">
        <f t="shared" ref="D12:J12" si="1">SUM(D8:D11)</f>
        <v>105</v>
      </c>
      <c r="E12" s="114">
        <f t="shared" si="1"/>
        <v>15</v>
      </c>
      <c r="F12" s="114">
        <f t="shared" si="1"/>
        <v>105</v>
      </c>
      <c r="G12" s="151">
        <f t="shared" si="1"/>
        <v>10</v>
      </c>
      <c r="H12" s="151">
        <f t="shared" si="1"/>
        <v>87</v>
      </c>
      <c r="I12" s="151">
        <f t="shared" si="1"/>
        <v>8</v>
      </c>
      <c r="J12" s="114">
        <f t="shared" si="1"/>
        <v>325</v>
      </c>
      <c r="K12" s="114">
        <f t="shared" si="0"/>
        <v>550</v>
      </c>
      <c r="L12" s="114">
        <f>SUM(L8:L11)</f>
        <v>22</v>
      </c>
    </row>
    <row r="13" spans="1:12" ht="15.75" x14ac:dyDescent="0.25">
      <c r="A13" s="506" t="s">
        <v>30</v>
      </c>
      <c r="B13" s="506"/>
      <c r="C13" s="506"/>
      <c r="D13" s="116">
        <f>D12/K12</f>
        <v>0.19090909090909092</v>
      </c>
      <c r="E13" s="116">
        <f>E12/K12</f>
        <v>2.7272727272727271E-2</v>
      </c>
      <c r="F13" s="116">
        <f>F12/K12</f>
        <v>0.19090909090909092</v>
      </c>
      <c r="G13" s="117">
        <f>G12/K12</f>
        <v>1.8181818181818181E-2</v>
      </c>
      <c r="H13" s="117">
        <f>H12/K12</f>
        <v>0.15818181818181817</v>
      </c>
      <c r="I13" s="117">
        <f>I12/K12</f>
        <v>1.4545454545454545E-2</v>
      </c>
      <c r="J13" s="116">
        <f>J12/K12</f>
        <v>0.59090909090909094</v>
      </c>
      <c r="K13" s="116">
        <f t="shared" si="0"/>
        <v>1</v>
      </c>
      <c r="L13" s="116"/>
    </row>
    <row r="14" spans="1:12" ht="15.75" x14ac:dyDescent="0.25">
      <c r="A14" s="507" t="s">
        <v>432</v>
      </c>
      <c r="B14" s="507"/>
      <c r="C14" s="507"/>
      <c r="D14" s="508" t="s">
        <v>77</v>
      </c>
      <c r="E14" s="508"/>
      <c r="F14" s="508"/>
      <c r="G14" s="508"/>
      <c r="H14" s="508"/>
      <c r="I14" s="508"/>
      <c r="J14" s="508"/>
      <c r="K14" s="508"/>
      <c r="L14" s="121">
        <f>30-L12</f>
        <v>8</v>
      </c>
    </row>
    <row r="15" spans="1:12" ht="29.25" customHeight="1" x14ac:dyDescent="0.25">
      <c r="A15" s="122">
        <v>8198</v>
      </c>
      <c r="B15" s="215" t="s">
        <v>386</v>
      </c>
      <c r="C15" s="214" t="s">
        <v>131</v>
      </c>
      <c r="D15" s="210">
        <v>20</v>
      </c>
      <c r="E15" s="210" t="s">
        <v>98</v>
      </c>
      <c r="F15" s="210">
        <v>20</v>
      </c>
      <c r="G15" s="210" t="s">
        <v>18</v>
      </c>
      <c r="H15" s="210">
        <v>20</v>
      </c>
      <c r="I15" s="210" t="s">
        <v>18</v>
      </c>
      <c r="J15" s="210">
        <v>60</v>
      </c>
      <c r="K15" s="210">
        <f>SUM(D15,E15,F15,J15)</f>
        <v>100</v>
      </c>
      <c r="L15" s="210">
        <v>4</v>
      </c>
    </row>
    <row r="16" spans="1:12" ht="18" customHeight="1" x14ac:dyDescent="0.25">
      <c r="A16" s="122">
        <v>8211</v>
      </c>
      <c r="B16" s="215" t="s">
        <v>433</v>
      </c>
      <c r="C16" s="214" t="s">
        <v>434</v>
      </c>
      <c r="D16" s="210">
        <v>20</v>
      </c>
      <c r="E16" s="210" t="s">
        <v>98</v>
      </c>
      <c r="F16" s="210">
        <v>20</v>
      </c>
      <c r="G16" s="210" t="s">
        <v>18</v>
      </c>
      <c r="H16" s="210" t="s">
        <v>18</v>
      </c>
      <c r="I16" s="210">
        <v>20</v>
      </c>
      <c r="J16" s="210">
        <v>60</v>
      </c>
      <c r="K16" s="210">
        <f>SUM(D16,E16,F16,J16)</f>
        <v>100</v>
      </c>
      <c r="L16" s="210">
        <v>4</v>
      </c>
    </row>
    <row r="17" spans="1:12" ht="15" customHeight="1" x14ac:dyDescent="0.25">
      <c r="A17" s="122">
        <v>8003</v>
      </c>
      <c r="B17" s="215" t="s">
        <v>320</v>
      </c>
      <c r="C17" s="214" t="s">
        <v>244</v>
      </c>
      <c r="D17" s="210">
        <v>20</v>
      </c>
      <c r="E17" s="210">
        <v>5</v>
      </c>
      <c r="F17" s="210">
        <v>15</v>
      </c>
      <c r="G17" s="210">
        <v>15</v>
      </c>
      <c r="H17" s="210" t="s">
        <v>18</v>
      </c>
      <c r="I17" s="210" t="s">
        <v>18</v>
      </c>
      <c r="J17" s="210">
        <v>60</v>
      </c>
      <c r="K17" s="210">
        <f>SUM(D17,E17,F17,J17)</f>
        <v>100</v>
      </c>
      <c r="L17" s="210">
        <v>4</v>
      </c>
    </row>
    <row r="18" spans="1:12" ht="15.75" x14ac:dyDescent="0.25">
      <c r="A18" s="332" t="s">
        <v>88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4"/>
      <c r="L18" s="114">
        <v>30</v>
      </c>
    </row>
    <row r="19" spans="1:12" ht="15.75" x14ac:dyDescent="0.25">
      <c r="A19" s="237"/>
      <c r="B19" s="237"/>
      <c r="C19" s="237"/>
      <c r="D19" s="241"/>
      <c r="E19" s="241"/>
      <c r="F19" s="241"/>
      <c r="G19" s="242"/>
      <c r="H19" s="242"/>
      <c r="I19" s="242"/>
      <c r="J19" s="241"/>
      <c r="K19" s="241"/>
      <c r="L19" s="241"/>
    </row>
    <row r="20" spans="1:12" ht="15.75" x14ac:dyDescent="0.25">
      <c r="A20" s="505" t="s">
        <v>435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</row>
    <row r="21" spans="1:12" ht="15.75" x14ac:dyDescent="0.25">
      <c r="A21" s="338" t="s">
        <v>3</v>
      </c>
      <c r="B21" s="338" t="s">
        <v>4</v>
      </c>
      <c r="C21" s="338" t="s">
        <v>5</v>
      </c>
      <c r="D21" s="327" t="s">
        <v>6</v>
      </c>
      <c r="E21" s="327"/>
      <c r="F21" s="327"/>
      <c r="G21" s="327"/>
      <c r="H21" s="327"/>
      <c r="I21" s="327"/>
      <c r="J21" s="327" t="s">
        <v>7</v>
      </c>
      <c r="K21" s="327" t="s">
        <v>8</v>
      </c>
      <c r="L21" s="327" t="s">
        <v>9</v>
      </c>
    </row>
    <row r="22" spans="1:12" ht="15.75" x14ac:dyDescent="0.25">
      <c r="A22" s="338"/>
      <c r="B22" s="338"/>
      <c r="C22" s="338"/>
      <c r="D22" s="108" t="s">
        <v>10</v>
      </c>
      <c r="E22" s="108" t="s">
        <v>11</v>
      </c>
      <c r="F22" s="108" t="s">
        <v>12</v>
      </c>
      <c r="G22" s="109" t="s">
        <v>13</v>
      </c>
      <c r="H22" s="109" t="s">
        <v>14</v>
      </c>
      <c r="I22" s="109" t="s">
        <v>15</v>
      </c>
      <c r="J22" s="327"/>
      <c r="K22" s="327"/>
      <c r="L22" s="327"/>
    </row>
    <row r="23" spans="1:12" ht="15" customHeight="1" x14ac:dyDescent="0.25">
      <c r="A23" s="111">
        <v>8115</v>
      </c>
      <c r="B23" s="227" t="s">
        <v>436</v>
      </c>
      <c r="C23" s="226" t="s">
        <v>437</v>
      </c>
      <c r="D23" s="196">
        <v>25</v>
      </c>
      <c r="E23" s="196">
        <v>5</v>
      </c>
      <c r="F23" s="196">
        <v>20</v>
      </c>
      <c r="G23" s="197" t="s">
        <v>18</v>
      </c>
      <c r="H23" s="197" t="s">
        <v>18</v>
      </c>
      <c r="I23" s="197">
        <v>20</v>
      </c>
      <c r="J23" s="196">
        <v>75</v>
      </c>
      <c r="K23" s="196">
        <f t="shared" ref="K23:K28" si="2">SUM(D23,E23,F23,J23)</f>
        <v>125</v>
      </c>
      <c r="L23" s="196">
        <v>5</v>
      </c>
    </row>
    <row r="24" spans="1:12" ht="15.75" customHeight="1" x14ac:dyDescent="0.25">
      <c r="A24" s="111">
        <v>8199</v>
      </c>
      <c r="B24" s="227" t="s">
        <v>438</v>
      </c>
      <c r="C24" s="226" t="s">
        <v>380</v>
      </c>
      <c r="D24" s="196">
        <v>25</v>
      </c>
      <c r="E24" s="196">
        <v>5</v>
      </c>
      <c r="F24" s="196">
        <v>20</v>
      </c>
      <c r="G24" s="197">
        <v>5</v>
      </c>
      <c r="H24" s="197" t="s">
        <v>18</v>
      </c>
      <c r="I24" s="197">
        <v>15</v>
      </c>
      <c r="J24" s="196">
        <v>75</v>
      </c>
      <c r="K24" s="196">
        <f t="shared" si="2"/>
        <v>125</v>
      </c>
      <c r="L24" s="196">
        <v>5</v>
      </c>
    </row>
    <row r="25" spans="1:12" ht="29.25" customHeight="1" x14ac:dyDescent="0.25">
      <c r="A25" s="111">
        <v>8200</v>
      </c>
      <c r="B25" s="227" t="s">
        <v>439</v>
      </c>
      <c r="C25" s="226" t="s">
        <v>42</v>
      </c>
      <c r="D25" s="196">
        <v>30</v>
      </c>
      <c r="E25" s="196" t="s">
        <v>98</v>
      </c>
      <c r="F25" s="196">
        <v>20</v>
      </c>
      <c r="G25" s="197" t="s">
        <v>18</v>
      </c>
      <c r="H25" s="197">
        <v>10</v>
      </c>
      <c r="I25" s="197">
        <v>10</v>
      </c>
      <c r="J25" s="196">
        <v>75</v>
      </c>
      <c r="K25" s="196">
        <f t="shared" si="2"/>
        <v>125</v>
      </c>
      <c r="L25" s="196">
        <v>5</v>
      </c>
    </row>
    <row r="26" spans="1:12" ht="30.75" customHeight="1" x14ac:dyDescent="0.25">
      <c r="A26" s="111">
        <v>8201</v>
      </c>
      <c r="B26" s="227" t="s">
        <v>440</v>
      </c>
      <c r="C26" s="226" t="s">
        <v>441</v>
      </c>
      <c r="D26" s="196">
        <v>25</v>
      </c>
      <c r="E26" s="196" t="s">
        <v>98</v>
      </c>
      <c r="F26" s="196">
        <v>45</v>
      </c>
      <c r="G26" s="197">
        <v>10</v>
      </c>
      <c r="H26" s="197">
        <v>25</v>
      </c>
      <c r="I26" s="197">
        <v>10</v>
      </c>
      <c r="J26" s="196">
        <v>105</v>
      </c>
      <c r="K26" s="196">
        <f t="shared" si="2"/>
        <v>175</v>
      </c>
      <c r="L26" s="196">
        <v>7</v>
      </c>
    </row>
    <row r="27" spans="1:12" ht="15.75" x14ac:dyDescent="0.25">
      <c r="A27" s="506" t="s">
        <v>29</v>
      </c>
      <c r="B27" s="506"/>
      <c r="C27" s="506"/>
      <c r="D27" s="114">
        <f t="shared" ref="D27:J27" si="3">SUM(D23:D26)</f>
        <v>105</v>
      </c>
      <c r="E27" s="114">
        <f t="shared" si="3"/>
        <v>10</v>
      </c>
      <c r="F27" s="114">
        <f t="shared" si="3"/>
        <v>105</v>
      </c>
      <c r="G27" s="151">
        <f t="shared" si="3"/>
        <v>15</v>
      </c>
      <c r="H27" s="151">
        <f t="shared" si="3"/>
        <v>35</v>
      </c>
      <c r="I27" s="151">
        <f t="shared" si="3"/>
        <v>55</v>
      </c>
      <c r="J27" s="114">
        <f t="shared" si="3"/>
        <v>330</v>
      </c>
      <c r="K27" s="114">
        <f t="shared" si="2"/>
        <v>550</v>
      </c>
      <c r="L27" s="114">
        <f>SUM(L23:L26)</f>
        <v>22</v>
      </c>
    </row>
    <row r="28" spans="1:12" ht="15.75" x14ac:dyDescent="0.25">
      <c r="A28" s="506" t="s">
        <v>30</v>
      </c>
      <c r="B28" s="506"/>
      <c r="C28" s="506"/>
      <c r="D28" s="116">
        <f>D27/K27</f>
        <v>0.19090909090909092</v>
      </c>
      <c r="E28" s="116">
        <f>E27/K27</f>
        <v>1.8181818181818181E-2</v>
      </c>
      <c r="F28" s="116">
        <f>F27/K27</f>
        <v>0.19090909090909092</v>
      </c>
      <c r="G28" s="117">
        <f>G27/K27</f>
        <v>2.7272727272727271E-2</v>
      </c>
      <c r="H28" s="117">
        <f>H27/K27</f>
        <v>6.363636363636363E-2</v>
      </c>
      <c r="I28" s="117">
        <f>I27/K27</f>
        <v>0.1</v>
      </c>
      <c r="J28" s="116">
        <f>J27/K27</f>
        <v>0.6</v>
      </c>
      <c r="K28" s="116">
        <f t="shared" si="2"/>
        <v>1</v>
      </c>
      <c r="L28" s="116"/>
    </row>
    <row r="29" spans="1:12" ht="15.75" x14ac:dyDescent="0.25">
      <c r="A29" s="507" t="s">
        <v>432</v>
      </c>
      <c r="B29" s="507"/>
      <c r="C29" s="507"/>
      <c r="D29" s="508" t="s">
        <v>77</v>
      </c>
      <c r="E29" s="508"/>
      <c r="F29" s="508"/>
      <c r="G29" s="508"/>
      <c r="H29" s="508"/>
      <c r="I29" s="508"/>
      <c r="J29" s="508"/>
      <c r="K29" s="508"/>
      <c r="L29" s="121">
        <v>8</v>
      </c>
    </row>
    <row r="30" spans="1:12" ht="33" customHeight="1" x14ac:dyDescent="0.25">
      <c r="A30" s="122">
        <v>8202</v>
      </c>
      <c r="B30" s="215" t="s">
        <v>442</v>
      </c>
      <c r="C30" s="214" t="s">
        <v>46</v>
      </c>
      <c r="D30" s="210">
        <v>20</v>
      </c>
      <c r="E30" s="210">
        <v>5</v>
      </c>
      <c r="F30" s="210">
        <v>15</v>
      </c>
      <c r="G30" s="210" t="s">
        <v>18</v>
      </c>
      <c r="H30" s="210">
        <v>15</v>
      </c>
      <c r="I30" s="210" t="s">
        <v>18</v>
      </c>
      <c r="J30" s="210">
        <v>60</v>
      </c>
      <c r="K30" s="210">
        <f>SUM(D30:F30,J30)</f>
        <v>100</v>
      </c>
      <c r="L30" s="210">
        <v>4</v>
      </c>
    </row>
    <row r="31" spans="1:12" ht="31.5" customHeight="1" x14ac:dyDescent="0.25">
      <c r="A31" s="122">
        <v>8120</v>
      </c>
      <c r="B31" s="215" t="s">
        <v>376</v>
      </c>
      <c r="C31" s="214" t="s">
        <v>377</v>
      </c>
      <c r="D31" s="210">
        <v>20</v>
      </c>
      <c r="E31" s="210" t="s">
        <v>98</v>
      </c>
      <c r="F31" s="210">
        <v>20</v>
      </c>
      <c r="G31" s="210">
        <v>10</v>
      </c>
      <c r="H31" s="210" t="s">
        <v>18</v>
      </c>
      <c r="I31" s="210">
        <v>10</v>
      </c>
      <c r="J31" s="210">
        <v>60</v>
      </c>
      <c r="K31" s="210">
        <f>SUM(D30,E30,F30,J31)</f>
        <v>100</v>
      </c>
      <c r="L31" s="210">
        <v>4</v>
      </c>
    </row>
    <row r="32" spans="1:12" ht="15.75" customHeight="1" x14ac:dyDescent="0.25">
      <c r="A32" s="122">
        <v>8122</v>
      </c>
      <c r="B32" s="215" t="s">
        <v>443</v>
      </c>
      <c r="C32" s="214" t="s">
        <v>444</v>
      </c>
      <c r="D32" s="210">
        <v>20</v>
      </c>
      <c r="E32" s="210">
        <v>5</v>
      </c>
      <c r="F32" s="210">
        <v>15</v>
      </c>
      <c r="G32" s="210" t="s">
        <v>18</v>
      </c>
      <c r="H32" s="210">
        <v>5</v>
      </c>
      <c r="I32" s="210">
        <v>10</v>
      </c>
      <c r="J32" s="210">
        <v>60</v>
      </c>
      <c r="K32" s="210">
        <f>SUM(D32,E32,F32,J32)</f>
        <v>100</v>
      </c>
      <c r="L32" s="210">
        <v>4</v>
      </c>
    </row>
    <row r="33" spans="1:12" ht="15.75" x14ac:dyDescent="0.25">
      <c r="A33" s="332" t="s">
        <v>88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34"/>
      <c r="L33" s="114">
        <v>30</v>
      </c>
    </row>
    <row r="34" spans="1:12" ht="15.75" x14ac:dyDescent="0.25">
      <c r="A34" s="273" t="s">
        <v>520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  <row r="35" spans="1:12" ht="15.75" x14ac:dyDescent="0.25">
      <c r="A35" s="274" t="s">
        <v>425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</row>
    <row r="36" spans="1:12" ht="15.75" x14ac:dyDescent="0.25">
      <c r="A36" s="237"/>
      <c r="B36" s="237"/>
      <c r="C36" s="237"/>
      <c r="D36" s="241"/>
      <c r="E36" s="241"/>
      <c r="F36" s="241"/>
      <c r="G36" s="242"/>
      <c r="H36" s="242"/>
      <c r="I36" s="242"/>
      <c r="J36" s="241"/>
      <c r="K36" s="241"/>
      <c r="L36" s="241"/>
    </row>
    <row r="37" spans="1:12" ht="15.75" x14ac:dyDescent="0.25">
      <c r="A37" s="505" t="s">
        <v>445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</row>
    <row r="38" spans="1:12" ht="20.25" customHeight="1" x14ac:dyDescent="0.25">
      <c r="A38" s="338" t="s">
        <v>3</v>
      </c>
      <c r="B38" s="338" t="s">
        <v>4</v>
      </c>
      <c r="C38" s="338" t="s">
        <v>5</v>
      </c>
      <c r="D38" s="327" t="s">
        <v>6</v>
      </c>
      <c r="E38" s="327"/>
      <c r="F38" s="327"/>
      <c r="G38" s="327"/>
      <c r="H38" s="327"/>
      <c r="I38" s="327"/>
      <c r="J38" s="327" t="s">
        <v>7</v>
      </c>
      <c r="K38" s="327" t="s">
        <v>8</v>
      </c>
      <c r="L38" s="327" t="s">
        <v>9</v>
      </c>
    </row>
    <row r="39" spans="1:12" ht="20.25" customHeight="1" x14ac:dyDescent="0.25">
      <c r="A39" s="338"/>
      <c r="B39" s="338"/>
      <c r="C39" s="338"/>
      <c r="D39" s="108" t="s">
        <v>10</v>
      </c>
      <c r="E39" s="108" t="s">
        <v>11</v>
      </c>
      <c r="F39" s="108" t="s">
        <v>12</v>
      </c>
      <c r="G39" s="109" t="s">
        <v>13</v>
      </c>
      <c r="H39" s="109" t="s">
        <v>14</v>
      </c>
      <c r="I39" s="109" t="s">
        <v>15</v>
      </c>
      <c r="J39" s="327"/>
      <c r="K39" s="327"/>
      <c r="L39" s="327"/>
    </row>
    <row r="40" spans="1:12" ht="31.5" customHeight="1" x14ac:dyDescent="0.25">
      <c r="A40" s="135">
        <v>8123</v>
      </c>
      <c r="B40" s="243" t="s">
        <v>446</v>
      </c>
      <c r="C40" s="244" t="s">
        <v>526</v>
      </c>
      <c r="D40" s="245">
        <v>20</v>
      </c>
      <c r="E40" s="245" t="s">
        <v>98</v>
      </c>
      <c r="F40" s="245">
        <v>30</v>
      </c>
      <c r="G40" s="246" t="s">
        <v>18</v>
      </c>
      <c r="H40" s="246">
        <v>20</v>
      </c>
      <c r="I40" s="246">
        <v>10</v>
      </c>
      <c r="J40" s="245">
        <v>75</v>
      </c>
      <c r="K40" s="245">
        <f t="shared" ref="K40:K46" si="4">SUM(D40,E40,F40,J40)</f>
        <v>125</v>
      </c>
      <c r="L40" s="245">
        <v>5</v>
      </c>
    </row>
    <row r="41" spans="1:12" ht="33" customHeight="1" x14ac:dyDescent="0.25">
      <c r="A41" s="111">
        <v>8124</v>
      </c>
      <c r="B41" s="227" t="s">
        <v>398</v>
      </c>
      <c r="C41" s="226" t="s">
        <v>399</v>
      </c>
      <c r="D41" s="196">
        <v>20</v>
      </c>
      <c r="E41" s="196">
        <v>5</v>
      </c>
      <c r="F41" s="196">
        <v>15</v>
      </c>
      <c r="G41" s="197">
        <v>15</v>
      </c>
      <c r="H41" s="197" t="s">
        <v>18</v>
      </c>
      <c r="I41" s="197" t="s">
        <v>18</v>
      </c>
      <c r="J41" s="196">
        <v>60</v>
      </c>
      <c r="K41" s="196">
        <f t="shared" si="4"/>
        <v>100</v>
      </c>
      <c r="L41" s="196">
        <v>4</v>
      </c>
    </row>
    <row r="42" spans="1:12" ht="30.75" customHeight="1" x14ac:dyDescent="0.25">
      <c r="A42" s="111">
        <v>8203</v>
      </c>
      <c r="B42" s="227" t="s">
        <v>448</v>
      </c>
      <c r="C42" s="226" t="s">
        <v>449</v>
      </c>
      <c r="D42" s="196">
        <v>24</v>
      </c>
      <c r="E42" s="196" t="s">
        <v>98</v>
      </c>
      <c r="F42" s="196">
        <v>16</v>
      </c>
      <c r="G42" s="197" t="s">
        <v>18</v>
      </c>
      <c r="H42" s="197">
        <v>16</v>
      </c>
      <c r="I42" s="197" t="s">
        <v>18</v>
      </c>
      <c r="J42" s="196">
        <v>60</v>
      </c>
      <c r="K42" s="196">
        <f t="shared" si="4"/>
        <v>100</v>
      </c>
      <c r="L42" s="196">
        <v>4</v>
      </c>
    </row>
    <row r="43" spans="1:12" ht="38.25" customHeight="1" x14ac:dyDescent="0.25">
      <c r="A43" s="226">
        <v>8118</v>
      </c>
      <c r="B43" s="227" t="s">
        <v>450</v>
      </c>
      <c r="C43" s="226" t="s">
        <v>451</v>
      </c>
      <c r="D43" s="196">
        <v>25</v>
      </c>
      <c r="E43" s="196" t="s">
        <v>98</v>
      </c>
      <c r="F43" s="196">
        <v>15</v>
      </c>
      <c r="G43" s="197">
        <v>15</v>
      </c>
      <c r="H43" s="197" t="s">
        <v>18</v>
      </c>
      <c r="I43" s="197" t="s">
        <v>18</v>
      </c>
      <c r="J43" s="196">
        <v>60</v>
      </c>
      <c r="K43" s="196">
        <f t="shared" si="4"/>
        <v>100</v>
      </c>
      <c r="L43" s="196">
        <v>4</v>
      </c>
    </row>
    <row r="44" spans="1:12" ht="15.75" x14ac:dyDescent="0.25">
      <c r="A44" s="111">
        <v>8204</v>
      </c>
      <c r="B44" s="148" t="s">
        <v>452</v>
      </c>
      <c r="C44" s="226" t="s">
        <v>399</v>
      </c>
      <c r="D44" s="196">
        <v>25</v>
      </c>
      <c r="E44" s="196">
        <v>5</v>
      </c>
      <c r="F44" s="196">
        <v>20</v>
      </c>
      <c r="G44" s="197">
        <v>20</v>
      </c>
      <c r="H44" s="197" t="s">
        <v>18</v>
      </c>
      <c r="I44" s="197" t="s">
        <v>18</v>
      </c>
      <c r="J44" s="196">
        <v>75</v>
      </c>
      <c r="K44" s="196">
        <f t="shared" si="4"/>
        <v>125</v>
      </c>
      <c r="L44" s="196">
        <v>5</v>
      </c>
    </row>
    <row r="45" spans="1:12" ht="15.75" x14ac:dyDescent="0.25">
      <c r="A45" s="506" t="s">
        <v>29</v>
      </c>
      <c r="B45" s="506"/>
      <c r="C45" s="506"/>
      <c r="D45" s="114">
        <f>SUM(D40:D44)</f>
        <v>114</v>
      </c>
      <c r="E45" s="114">
        <f>SUM(E40:E44)</f>
        <v>10</v>
      </c>
      <c r="F45" s="114">
        <f>SUM(F40:F44)</f>
        <v>96</v>
      </c>
      <c r="G45" s="151">
        <f>SUM(G40:G42)</f>
        <v>15</v>
      </c>
      <c r="H45" s="151">
        <f>SUM(H40:H42)</f>
        <v>36</v>
      </c>
      <c r="I45" s="151">
        <f>SUM(I40:I42)</f>
        <v>10</v>
      </c>
      <c r="J45" s="114">
        <f>SUM(J40:J44)</f>
        <v>330</v>
      </c>
      <c r="K45" s="114">
        <f t="shared" si="4"/>
        <v>550</v>
      </c>
      <c r="L45" s="114">
        <f>SUM(L40:L44)</f>
        <v>22</v>
      </c>
    </row>
    <row r="46" spans="1:12" ht="27.75" customHeight="1" x14ac:dyDescent="0.25">
      <c r="A46" s="506" t="s">
        <v>30</v>
      </c>
      <c r="B46" s="506"/>
      <c r="C46" s="506"/>
      <c r="D46" s="116">
        <f>D45/K45</f>
        <v>0.20727272727272728</v>
      </c>
      <c r="E46" s="116">
        <f>E45/K45</f>
        <v>1.8181818181818181E-2</v>
      </c>
      <c r="F46" s="116">
        <f>F45/K45</f>
        <v>0.17454545454545456</v>
      </c>
      <c r="G46" s="117">
        <f>G45/K45</f>
        <v>2.7272727272727271E-2</v>
      </c>
      <c r="H46" s="117">
        <f>H45/K45</f>
        <v>6.545454545454546E-2</v>
      </c>
      <c r="I46" s="117">
        <f>I45/K45</f>
        <v>1.8181818181818181E-2</v>
      </c>
      <c r="J46" s="116">
        <f>J45/K45</f>
        <v>0.6</v>
      </c>
      <c r="K46" s="116">
        <f t="shared" si="4"/>
        <v>1</v>
      </c>
      <c r="L46" s="116"/>
    </row>
    <row r="47" spans="1:12" ht="18.75" customHeight="1" x14ac:dyDescent="0.25">
      <c r="A47" s="507" t="s">
        <v>432</v>
      </c>
      <c r="B47" s="507"/>
      <c r="C47" s="507"/>
      <c r="D47" s="508" t="s">
        <v>77</v>
      </c>
      <c r="E47" s="508"/>
      <c r="F47" s="508"/>
      <c r="G47" s="508"/>
      <c r="H47" s="508"/>
      <c r="I47" s="508"/>
      <c r="J47" s="508"/>
      <c r="K47" s="508"/>
      <c r="L47" s="121">
        <f>30-L45</f>
        <v>8</v>
      </c>
    </row>
    <row r="48" spans="1:12" ht="34.5" customHeight="1" x14ac:dyDescent="0.25">
      <c r="A48" s="122">
        <v>8127</v>
      </c>
      <c r="B48" s="215" t="s">
        <v>453</v>
      </c>
      <c r="C48" s="214" t="s">
        <v>454</v>
      </c>
      <c r="D48" s="210">
        <v>25</v>
      </c>
      <c r="E48" s="210" t="s">
        <v>98</v>
      </c>
      <c r="F48" s="210">
        <v>15</v>
      </c>
      <c r="G48" s="210">
        <v>15</v>
      </c>
      <c r="H48" s="210" t="s">
        <v>18</v>
      </c>
      <c r="I48" s="210" t="s">
        <v>18</v>
      </c>
      <c r="J48" s="210">
        <v>60</v>
      </c>
      <c r="K48" s="210">
        <f>SUM(D48,E48,F48,J48)</f>
        <v>100</v>
      </c>
      <c r="L48" s="210">
        <v>4</v>
      </c>
    </row>
    <row r="49" spans="1:12" ht="31.5" x14ac:dyDescent="0.25">
      <c r="A49" s="214">
        <v>8205</v>
      </c>
      <c r="B49" s="215" t="s">
        <v>455</v>
      </c>
      <c r="C49" s="214" t="s">
        <v>456</v>
      </c>
      <c r="D49" s="210">
        <v>25</v>
      </c>
      <c r="E49" s="210" t="s">
        <v>98</v>
      </c>
      <c r="F49" s="210">
        <v>15</v>
      </c>
      <c r="G49" s="210">
        <v>15</v>
      </c>
      <c r="H49" s="210" t="s">
        <v>18</v>
      </c>
      <c r="I49" s="210" t="s">
        <v>18</v>
      </c>
      <c r="J49" s="210">
        <v>60</v>
      </c>
      <c r="K49" s="210">
        <f>SUM(D49,E49,F49,J49)</f>
        <v>100</v>
      </c>
      <c r="L49" s="210">
        <v>4</v>
      </c>
    </row>
    <row r="50" spans="1:12" ht="15.75" x14ac:dyDescent="0.25">
      <c r="A50" s="122">
        <v>8133</v>
      </c>
      <c r="B50" s="215" t="s">
        <v>457</v>
      </c>
      <c r="C50" s="214" t="s">
        <v>456</v>
      </c>
      <c r="D50" s="210">
        <v>25</v>
      </c>
      <c r="E50" s="210" t="s">
        <v>98</v>
      </c>
      <c r="F50" s="210">
        <v>15</v>
      </c>
      <c r="G50" s="210">
        <v>15</v>
      </c>
      <c r="H50" s="210" t="s">
        <v>18</v>
      </c>
      <c r="I50" s="210" t="s">
        <v>18</v>
      </c>
      <c r="J50" s="210">
        <v>60</v>
      </c>
      <c r="K50" s="210">
        <f>SUM(D50,E50,F50,J50)</f>
        <v>100</v>
      </c>
      <c r="L50" s="210">
        <v>4</v>
      </c>
    </row>
    <row r="51" spans="1:12" ht="15.75" x14ac:dyDescent="0.25">
      <c r="A51" s="332" t="s">
        <v>88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4"/>
      <c r="L51" s="114">
        <v>30</v>
      </c>
    </row>
    <row r="52" spans="1:12" ht="15.75" x14ac:dyDescent="0.25">
      <c r="A52" s="351"/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3"/>
    </row>
    <row r="53" spans="1:12" ht="15.75" x14ac:dyDescent="0.25">
      <c r="A53" s="237"/>
      <c r="B53" s="237"/>
      <c r="C53" s="237"/>
      <c r="D53" s="241"/>
      <c r="E53" s="241"/>
      <c r="F53" s="241"/>
      <c r="G53" s="242"/>
      <c r="H53" s="242"/>
      <c r="I53" s="242"/>
      <c r="J53" s="241"/>
      <c r="K53" s="241"/>
      <c r="L53" s="241"/>
    </row>
    <row r="54" spans="1:12" ht="15.75" x14ac:dyDescent="0.25">
      <c r="A54" s="505" t="s">
        <v>458</v>
      </c>
      <c r="B54" s="505"/>
      <c r="C54" s="505"/>
      <c r="D54" s="505"/>
      <c r="E54" s="505"/>
      <c r="F54" s="505"/>
      <c r="G54" s="505"/>
      <c r="H54" s="505"/>
      <c r="I54" s="505"/>
      <c r="J54" s="505"/>
      <c r="K54" s="505"/>
      <c r="L54" s="329"/>
    </row>
    <row r="55" spans="1:12" ht="16.5" customHeight="1" x14ac:dyDescent="0.25">
      <c r="A55" s="336" t="s">
        <v>3</v>
      </c>
      <c r="B55" s="338" t="s">
        <v>4</v>
      </c>
      <c r="C55" s="338" t="s">
        <v>5</v>
      </c>
      <c r="D55" s="327" t="s">
        <v>6</v>
      </c>
      <c r="E55" s="327"/>
      <c r="F55" s="327"/>
      <c r="G55" s="327"/>
      <c r="H55" s="327"/>
      <c r="I55" s="327"/>
      <c r="J55" s="327" t="s">
        <v>7</v>
      </c>
      <c r="K55" s="327" t="s">
        <v>8</v>
      </c>
      <c r="L55" s="327" t="s">
        <v>9</v>
      </c>
    </row>
    <row r="56" spans="1:12" ht="19.5" customHeight="1" x14ac:dyDescent="0.25">
      <c r="A56" s="337"/>
      <c r="B56" s="338"/>
      <c r="C56" s="338"/>
      <c r="D56" s="108" t="s">
        <v>10</v>
      </c>
      <c r="E56" s="108" t="s">
        <v>11</v>
      </c>
      <c r="F56" s="108" t="s">
        <v>12</v>
      </c>
      <c r="G56" s="109" t="s">
        <v>13</v>
      </c>
      <c r="H56" s="109" t="s">
        <v>14</v>
      </c>
      <c r="I56" s="109" t="s">
        <v>15</v>
      </c>
      <c r="J56" s="327"/>
      <c r="K56" s="327"/>
      <c r="L56" s="327"/>
    </row>
    <row r="57" spans="1:12" ht="31.5" x14ac:dyDescent="0.25">
      <c r="A57" s="111">
        <v>8164</v>
      </c>
      <c r="B57" s="110" t="s">
        <v>459</v>
      </c>
      <c r="C57" s="111" t="s">
        <v>286</v>
      </c>
      <c r="D57" s="112" t="s">
        <v>18</v>
      </c>
      <c r="E57" s="112">
        <v>2</v>
      </c>
      <c r="F57" s="112" t="s">
        <v>98</v>
      </c>
      <c r="G57" s="113" t="s">
        <v>98</v>
      </c>
      <c r="H57" s="113" t="s">
        <v>18</v>
      </c>
      <c r="I57" s="113" t="s">
        <v>18</v>
      </c>
      <c r="J57" s="112">
        <v>473</v>
      </c>
      <c r="K57" s="112">
        <f>SUM(D57,E57,F57,J57)</f>
        <v>475</v>
      </c>
      <c r="L57" s="112">
        <v>19</v>
      </c>
    </row>
    <row r="58" spans="1:12" ht="31.5" x14ac:dyDescent="0.25">
      <c r="A58" s="111">
        <v>8163</v>
      </c>
      <c r="B58" s="110" t="s">
        <v>264</v>
      </c>
      <c r="C58" s="111" t="s">
        <v>286</v>
      </c>
      <c r="D58" s="112" t="s">
        <v>98</v>
      </c>
      <c r="E58" s="112" t="s">
        <v>98</v>
      </c>
      <c r="F58" s="112" t="s">
        <v>98</v>
      </c>
      <c r="G58" s="113" t="s">
        <v>18</v>
      </c>
      <c r="H58" s="113" t="s">
        <v>18</v>
      </c>
      <c r="I58" s="113" t="s">
        <v>18</v>
      </c>
      <c r="J58" s="112">
        <v>125</v>
      </c>
      <c r="K58" s="112">
        <v>125</v>
      </c>
      <c r="L58" s="112">
        <v>5</v>
      </c>
    </row>
    <row r="59" spans="1:12" ht="15.75" x14ac:dyDescent="0.25">
      <c r="A59" s="332" t="s">
        <v>29</v>
      </c>
      <c r="B59" s="333"/>
      <c r="C59" s="334"/>
      <c r="D59" s="114">
        <f t="shared" ref="D59:I59" si="5">SUM(D57)</f>
        <v>0</v>
      </c>
      <c r="E59" s="114">
        <f t="shared" si="5"/>
        <v>2</v>
      </c>
      <c r="F59" s="114">
        <f t="shared" si="5"/>
        <v>0</v>
      </c>
      <c r="G59" s="115">
        <f t="shared" si="5"/>
        <v>0</v>
      </c>
      <c r="H59" s="115">
        <f t="shared" si="5"/>
        <v>0</v>
      </c>
      <c r="I59" s="115">
        <f t="shared" si="5"/>
        <v>0</v>
      </c>
      <c r="J59" s="114">
        <f>SUM(J57:J57)</f>
        <v>473</v>
      </c>
      <c r="K59" s="114">
        <f>SUM(K57:K58)</f>
        <v>600</v>
      </c>
      <c r="L59" s="114">
        <f>SUM(L57:L58)</f>
        <v>24</v>
      </c>
    </row>
    <row r="60" spans="1:12" ht="15.75" x14ac:dyDescent="0.25">
      <c r="A60" s="332" t="s">
        <v>30</v>
      </c>
      <c r="B60" s="333"/>
      <c r="C60" s="334"/>
      <c r="D60" s="116">
        <f>D59/K59</f>
        <v>0</v>
      </c>
      <c r="E60" s="116">
        <f>E59/K59</f>
        <v>3.3333333333333335E-3</v>
      </c>
      <c r="F60" s="116">
        <f>F59/K59</f>
        <v>0</v>
      </c>
      <c r="G60" s="117">
        <f>G59/K59</f>
        <v>0</v>
      </c>
      <c r="H60" s="117">
        <f>H59/K59</f>
        <v>0</v>
      </c>
      <c r="I60" s="117">
        <f>I59/K59</f>
        <v>0</v>
      </c>
      <c r="J60" s="116">
        <f>J59/K59</f>
        <v>0.78833333333333333</v>
      </c>
      <c r="K60" s="116">
        <f>SUM(D60,E60,F60,J60)</f>
        <v>0.79166666666666663</v>
      </c>
      <c r="L60" s="116"/>
    </row>
    <row r="61" spans="1:12" ht="15.75" x14ac:dyDescent="0.25">
      <c r="A61" s="354" t="s">
        <v>101</v>
      </c>
      <c r="B61" s="355"/>
      <c r="C61" s="355"/>
      <c r="D61" s="340"/>
      <c r="E61" s="340"/>
      <c r="F61" s="340"/>
      <c r="G61" s="340"/>
      <c r="H61" s="340"/>
      <c r="I61" s="340"/>
      <c r="J61" s="340"/>
      <c r="K61" s="341"/>
      <c r="L61" s="121">
        <v>6</v>
      </c>
    </row>
    <row r="62" spans="1:12" ht="15.75" x14ac:dyDescent="0.25">
      <c r="A62" s="332" t="s">
        <v>88</v>
      </c>
      <c r="B62" s="333"/>
      <c r="C62" s="333"/>
      <c r="D62" s="333"/>
      <c r="E62" s="333"/>
      <c r="F62" s="333"/>
      <c r="G62" s="333"/>
      <c r="H62" s="333"/>
      <c r="I62" s="333"/>
      <c r="J62" s="333"/>
      <c r="K62" s="334"/>
      <c r="L62" s="114">
        <v>30</v>
      </c>
    </row>
    <row r="63" spans="1:12" ht="30.75" customHeight="1" x14ac:dyDescent="0.25">
      <c r="A63" s="356" t="s">
        <v>110</v>
      </c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8"/>
    </row>
  </sheetData>
  <mergeCells count="59">
    <mergeCell ref="A63:L63"/>
    <mergeCell ref="A52:L52"/>
    <mergeCell ref="A54:L54"/>
    <mergeCell ref="A55:A56"/>
    <mergeCell ref="B55:B56"/>
    <mergeCell ref="C55:C56"/>
    <mergeCell ref="D55:I55"/>
    <mergeCell ref="J55:J56"/>
    <mergeCell ref="K55:K56"/>
    <mergeCell ref="L55:L56"/>
    <mergeCell ref="A59:C59"/>
    <mergeCell ref="A60:C60"/>
    <mergeCell ref="A61:C61"/>
    <mergeCell ref="D61:K61"/>
    <mergeCell ref="A62:K62"/>
    <mergeCell ref="L38:L39"/>
    <mergeCell ref="A45:C45"/>
    <mergeCell ref="A46:C46"/>
    <mergeCell ref="A47:C47"/>
    <mergeCell ref="D47:K47"/>
    <mergeCell ref="A51:K51"/>
    <mergeCell ref="A38:A39"/>
    <mergeCell ref="B38:B39"/>
    <mergeCell ref="C38:C39"/>
    <mergeCell ref="D38:I38"/>
    <mergeCell ref="J38:J39"/>
    <mergeCell ref="K38:K39"/>
    <mergeCell ref="A37:L37"/>
    <mergeCell ref="A20:L20"/>
    <mergeCell ref="A21:A22"/>
    <mergeCell ref="B21:B22"/>
    <mergeCell ref="C21:C22"/>
    <mergeCell ref="D21:I21"/>
    <mergeCell ref="J21:J22"/>
    <mergeCell ref="K21:K22"/>
    <mergeCell ref="L21:L22"/>
    <mergeCell ref="A27:C27"/>
    <mergeCell ref="A28:C28"/>
    <mergeCell ref="A29:C29"/>
    <mergeCell ref="D29:K29"/>
    <mergeCell ref="A33:K33"/>
    <mergeCell ref="A34:L34"/>
    <mergeCell ref="A35:L35"/>
    <mergeCell ref="A18:K18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L6:L7"/>
    <mergeCell ref="A12:C12"/>
    <mergeCell ref="A13:C13"/>
    <mergeCell ref="A14:C14"/>
    <mergeCell ref="D14:K14"/>
  </mergeCells>
  <pageMargins left="0.7" right="0.7" top="0.75" bottom="0.75" header="0.3" footer="0.3"/>
  <pageSetup paperSize="9" scale="5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40"/>
  <sheetViews>
    <sheetView topLeftCell="A43" zoomScale="80" zoomScaleNormal="80" zoomScaleSheetLayoutView="50" zoomScalePageLayoutView="80" workbookViewId="0">
      <selection activeCell="A50" sqref="A50:L80"/>
    </sheetView>
  </sheetViews>
  <sheetFormatPr defaultColWidth="5.7109375" defaultRowHeight="15" x14ac:dyDescent="0.25"/>
  <cols>
    <col min="1" max="1" width="6.28515625" style="53" customWidth="1"/>
    <col min="2" max="2" width="37.7109375" style="53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460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ht="30" customHeight="1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ht="26.25" x14ac:dyDescent="0.25">
      <c r="A7" s="46">
        <v>8165</v>
      </c>
      <c r="B7" s="47" t="s">
        <v>461</v>
      </c>
      <c r="C7" s="46" t="s">
        <v>37</v>
      </c>
      <c r="D7" s="32">
        <v>10</v>
      </c>
      <c r="E7" s="32">
        <v>5</v>
      </c>
      <c r="F7" s="32" t="s">
        <v>98</v>
      </c>
      <c r="G7" s="66" t="s">
        <v>18</v>
      </c>
      <c r="H7" s="66" t="s">
        <v>18</v>
      </c>
      <c r="I7" s="66" t="s">
        <v>18</v>
      </c>
      <c r="J7" s="32">
        <v>135</v>
      </c>
      <c r="K7" s="32">
        <f>SUM(D7,E7,F7,J7)</f>
        <v>150</v>
      </c>
      <c r="L7" s="32">
        <v>6</v>
      </c>
    </row>
    <row r="8" spans="1:12" s="10" customFormat="1" ht="12.75" x14ac:dyDescent="0.2">
      <c r="A8" s="46">
        <v>8166</v>
      </c>
      <c r="B8" s="55" t="s">
        <v>462</v>
      </c>
      <c r="C8" s="46" t="s">
        <v>244</v>
      </c>
      <c r="D8" s="32">
        <v>10</v>
      </c>
      <c r="E8" s="32">
        <v>5</v>
      </c>
      <c r="F8" s="32" t="s">
        <v>98</v>
      </c>
      <c r="G8" s="66" t="s">
        <v>18</v>
      </c>
      <c r="H8" s="66" t="s">
        <v>18</v>
      </c>
      <c r="I8" s="66" t="s">
        <v>18</v>
      </c>
      <c r="J8" s="32">
        <v>135</v>
      </c>
      <c r="K8" s="32">
        <v>150</v>
      </c>
      <c r="L8" s="32">
        <v>6</v>
      </c>
    </row>
    <row r="9" spans="1:12" s="10" customFormat="1" ht="25.5" x14ac:dyDescent="0.2">
      <c r="A9" s="46">
        <v>8167</v>
      </c>
      <c r="B9" s="47" t="s">
        <v>463</v>
      </c>
      <c r="C9" s="46" t="s">
        <v>286</v>
      </c>
      <c r="D9" s="32" t="s">
        <v>98</v>
      </c>
      <c r="E9" s="32">
        <v>5</v>
      </c>
      <c r="F9" s="32" t="s">
        <v>98</v>
      </c>
      <c r="G9" s="66" t="s">
        <v>18</v>
      </c>
      <c r="H9" s="66" t="s">
        <v>18</v>
      </c>
      <c r="I9" s="66" t="s">
        <v>18</v>
      </c>
      <c r="J9" s="32">
        <v>445</v>
      </c>
      <c r="K9" s="32">
        <f>SUM(D9,E9,F9,J9)</f>
        <v>450</v>
      </c>
      <c r="L9" s="32" t="s">
        <v>464</v>
      </c>
    </row>
    <row r="10" spans="1:12" s="63" customFormat="1" ht="12.75" customHeight="1" x14ac:dyDescent="0.2">
      <c r="A10" s="285" t="s">
        <v>29</v>
      </c>
      <c r="B10" s="286"/>
      <c r="C10" s="287"/>
      <c r="D10" s="5">
        <v>20</v>
      </c>
      <c r="E10" s="5">
        <v>15</v>
      </c>
      <c r="F10" s="5">
        <v>0</v>
      </c>
      <c r="G10" s="72">
        <f>SUM(G7:G9)</f>
        <v>0</v>
      </c>
      <c r="H10" s="72">
        <f>SUM(H7:H9)</f>
        <v>0</v>
      </c>
      <c r="I10" s="72">
        <f>SUM(I7:I9)</f>
        <v>0</v>
      </c>
      <c r="J10" s="5">
        <v>715</v>
      </c>
      <c r="K10" s="5">
        <f>SUM(D10,E10,F10,J10)</f>
        <v>750</v>
      </c>
      <c r="L10" s="5">
        <v>30</v>
      </c>
    </row>
    <row r="11" spans="1:12" s="63" customFormat="1" ht="12.75" customHeight="1" x14ac:dyDescent="0.2">
      <c r="A11" s="285" t="s">
        <v>30</v>
      </c>
      <c r="B11" s="286"/>
      <c r="C11" s="287"/>
      <c r="D11" s="6">
        <f>D10/K10</f>
        <v>2.6666666666666668E-2</v>
      </c>
      <c r="E11" s="6">
        <f>E10/K10</f>
        <v>0.02</v>
      </c>
      <c r="F11" s="6">
        <f>F10/K10</f>
        <v>0</v>
      </c>
      <c r="G11" s="68">
        <f>G10/K10</f>
        <v>0</v>
      </c>
      <c r="H11" s="68">
        <f>H10/K10</f>
        <v>0</v>
      </c>
      <c r="I11" s="68">
        <f>I10/K10</f>
        <v>0</v>
      </c>
      <c r="J11" s="6">
        <f>J10/K10</f>
        <v>0.95333333333333337</v>
      </c>
      <c r="K11" s="6">
        <f>SUM(D11,E11,F11,J11)</f>
        <v>1</v>
      </c>
      <c r="L11" s="7"/>
    </row>
    <row r="12" spans="1:12" ht="15" customHeight="1" x14ac:dyDescent="0.25">
      <c r="A12" s="303" t="s">
        <v>465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2" x14ac:dyDescent="0.25">
      <c r="D13" s="53"/>
      <c r="E13" s="53"/>
      <c r="F13" s="53"/>
      <c r="G13" s="73"/>
      <c r="H13" s="73"/>
      <c r="I13" s="73"/>
      <c r="J13" s="53"/>
      <c r="K13" s="53"/>
      <c r="L13" s="53"/>
    </row>
    <row r="14" spans="1:12" ht="15" customHeight="1" x14ac:dyDescent="0.25">
      <c r="A14" s="278" t="s">
        <v>31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80"/>
    </row>
    <row r="15" spans="1:12" ht="15" customHeight="1" x14ac:dyDescent="0.25">
      <c r="A15" s="281" t="s">
        <v>3</v>
      </c>
      <c r="B15" s="283" t="s">
        <v>4</v>
      </c>
      <c r="C15" s="283" t="s">
        <v>5</v>
      </c>
      <c r="D15" s="284" t="s">
        <v>6</v>
      </c>
      <c r="E15" s="284"/>
      <c r="F15" s="284"/>
      <c r="G15" s="284"/>
      <c r="H15" s="284"/>
      <c r="I15" s="284"/>
      <c r="J15" s="284" t="s">
        <v>7</v>
      </c>
      <c r="K15" s="284" t="s">
        <v>8</v>
      </c>
      <c r="L15" s="284" t="s">
        <v>9</v>
      </c>
    </row>
    <row r="16" spans="1:12" ht="30.75" customHeight="1" x14ac:dyDescent="0.25">
      <c r="A16" s="282"/>
      <c r="B16" s="283"/>
      <c r="C16" s="283"/>
      <c r="D16" s="52" t="s">
        <v>10</v>
      </c>
      <c r="E16" s="52" t="s">
        <v>11</v>
      </c>
      <c r="F16" s="52" t="s">
        <v>12</v>
      </c>
      <c r="G16" s="65" t="s">
        <v>13</v>
      </c>
      <c r="H16" s="65" t="s">
        <v>14</v>
      </c>
      <c r="I16" s="65" t="s">
        <v>15</v>
      </c>
      <c r="J16" s="284"/>
      <c r="K16" s="284"/>
      <c r="L16" s="284"/>
    </row>
    <row r="17" spans="1:12" ht="26.25" x14ac:dyDescent="0.25">
      <c r="A17" s="46">
        <v>8168</v>
      </c>
      <c r="B17" s="47" t="s">
        <v>466</v>
      </c>
      <c r="C17" s="46" t="s">
        <v>286</v>
      </c>
      <c r="D17" s="32" t="s">
        <v>18</v>
      </c>
      <c r="E17" s="32">
        <v>5</v>
      </c>
      <c r="F17" s="32" t="s">
        <v>98</v>
      </c>
      <c r="G17" s="66" t="s">
        <v>18</v>
      </c>
      <c r="H17" s="66" t="s">
        <v>18</v>
      </c>
      <c r="I17" s="66" t="s">
        <v>18</v>
      </c>
      <c r="J17" s="32">
        <f>6*25-E17</f>
        <v>145</v>
      </c>
      <c r="K17" s="32">
        <f>SUM(D17,E17,F17,J17)</f>
        <v>150</v>
      </c>
      <c r="L17" s="32" t="s">
        <v>467</v>
      </c>
    </row>
    <row r="18" spans="1:12" s="10" customFormat="1" ht="15" customHeight="1" x14ac:dyDescent="0.2">
      <c r="A18" s="285" t="s">
        <v>29</v>
      </c>
      <c r="B18" s="286"/>
      <c r="C18" s="287"/>
      <c r="D18" s="5">
        <f>SUM(D17:D17)</f>
        <v>0</v>
      </c>
      <c r="E18" s="5">
        <f>SUM(E17:E17)</f>
        <v>5</v>
      </c>
      <c r="F18" s="5">
        <f>SUM(F17:F17)</f>
        <v>0</v>
      </c>
      <c r="G18" s="72">
        <f>SUM(G17)</f>
        <v>0</v>
      </c>
      <c r="H18" s="72">
        <f>SUM(H17)</f>
        <v>0</v>
      </c>
      <c r="I18" s="72">
        <f>SUM(I17)</f>
        <v>0</v>
      </c>
      <c r="J18" s="5">
        <f>SUM(J17:J17)</f>
        <v>145</v>
      </c>
      <c r="K18" s="5">
        <f>SUM(D18,E18,F18,J18)</f>
        <v>150</v>
      </c>
      <c r="L18" s="4">
        <v>6</v>
      </c>
    </row>
    <row r="19" spans="1:12" s="10" customFormat="1" ht="15" customHeight="1" x14ac:dyDescent="0.2">
      <c r="A19" s="285" t="s">
        <v>30</v>
      </c>
      <c r="B19" s="286"/>
      <c r="C19" s="287"/>
      <c r="D19" s="6">
        <f>D18/K18</f>
        <v>0</v>
      </c>
      <c r="E19" s="6">
        <f>E18/K18</f>
        <v>3.3333333333333333E-2</v>
      </c>
      <c r="F19" s="6">
        <f>F18/K18</f>
        <v>0</v>
      </c>
      <c r="G19" s="68">
        <f>G18/K18</f>
        <v>0</v>
      </c>
      <c r="H19" s="68">
        <f>H18/K18</f>
        <v>0</v>
      </c>
      <c r="I19" s="68">
        <f>I18/K18</f>
        <v>0</v>
      </c>
      <c r="J19" s="6">
        <f>J18/K18</f>
        <v>0.96666666666666667</v>
      </c>
      <c r="K19" s="6">
        <f>SUM(D19,E19,F19,J19)</f>
        <v>1</v>
      </c>
      <c r="L19" s="4"/>
    </row>
    <row r="20" spans="1:12" s="63" customFormat="1" ht="15" customHeight="1" x14ac:dyDescent="0.2">
      <c r="A20" s="293" t="s">
        <v>432</v>
      </c>
      <c r="B20" s="294"/>
      <c r="C20" s="294"/>
      <c r="D20" s="295" t="s">
        <v>77</v>
      </c>
      <c r="E20" s="295"/>
      <c r="F20" s="295"/>
      <c r="G20" s="295"/>
      <c r="H20" s="295"/>
      <c r="I20" s="295"/>
      <c r="J20" s="295"/>
      <c r="K20" s="296"/>
      <c r="L20" s="8">
        <v>24</v>
      </c>
    </row>
    <row r="21" spans="1:12" s="63" customFormat="1" ht="12.75" x14ac:dyDescent="0.2">
      <c r="A21" s="212">
        <v>8169</v>
      </c>
      <c r="B21" s="213" t="s">
        <v>468</v>
      </c>
      <c r="C21" s="212" t="s">
        <v>469</v>
      </c>
      <c r="D21" s="193">
        <v>10</v>
      </c>
      <c r="E21" s="193">
        <v>5</v>
      </c>
      <c r="F21" s="193" t="s">
        <v>98</v>
      </c>
      <c r="G21" s="93" t="s">
        <v>18</v>
      </c>
      <c r="H21" s="93" t="s">
        <v>18</v>
      </c>
      <c r="I21" s="93" t="s">
        <v>18</v>
      </c>
      <c r="J21" s="193">
        <f t="shared" ref="J21:J25" si="0">24*25-E21-D21</f>
        <v>585</v>
      </c>
      <c r="K21" s="193">
        <f>24*25</f>
        <v>600</v>
      </c>
      <c r="L21" s="193">
        <v>24</v>
      </c>
    </row>
    <row r="22" spans="1:12" ht="26.25" x14ac:dyDescent="0.25">
      <c r="A22" s="247">
        <v>8171</v>
      </c>
      <c r="B22" s="91" t="s">
        <v>470</v>
      </c>
      <c r="C22" s="90" t="s">
        <v>253</v>
      </c>
      <c r="D22" s="92">
        <v>10</v>
      </c>
      <c r="E22" s="92">
        <v>5</v>
      </c>
      <c r="F22" s="92" t="s">
        <v>98</v>
      </c>
      <c r="G22" s="93" t="s">
        <v>18</v>
      </c>
      <c r="H22" s="93" t="s">
        <v>18</v>
      </c>
      <c r="I22" s="93" t="s">
        <v>18</v>
      </c>
      <c r="J22" s="92">
        <f t="shared" si="0"/>
        <v>585</v>
      </c>
      <c r="K22" s="92">
        <f t="shared" ref="K22:K30" si="1">24*25</f>
        <v>600</v>
      </c>
      <c r="L22" s="92">
        <v>24</v>
      </c>
    </row>
    <row r="23" spans="1:12" x14ac:dyDescent="0.25">
      <c r="A23" s="90">
        <v>8172</v>
      </c>
      <c r="B23" s="91" t="s">
        <v>471</v>
      </c>
      <c r="C23" s="90" t="s">
        <v>60</v>
      </c>
      <c r="D23" s="92">
        <v>10</v>
      </c>
      <c r="E23" s="92">
        <v>5</v>
      </c>
      <c r="F23" s="92" t="s">
        <v>98</v>
      </c>
      <c r="G23" s="93" t="s">
        <v>18</v>
      </c>
      <c r="H23" s="93" t="s">
        <v>18</v>
      </c>
      <c r="I23" s="93" t="s">
        <v>18</v>
      </c>
      <c r="J23" s="92">
        <f t="shared" si="0"/>
        <v>585</v>
      </c>
      <c r="K23" s="92">
        <f t="shared" si="1"/>
        <v>600</v>
      </c>
      <c r="L23" s="92">
        <v>24</v>
      </c>
    </row>
    <row r="24" spans="1:12" x14ac:dyDescent="0.25">
      <c r="A24" s="247">
        <v>8173</v>
      </c>
      <c r="B24" s="91" t="s">
        <v>472</v>
      </c>
      <c r="C24" s="90" t="s">
        <v>244</v>
      </c>
      <c r="D24" s="92">
        <v>10</v>
      </c>
      <c r="E24" s="92">
        <v>5</v>
      </c>
      <c r="F24" s="92" t="s">
        <v>98</v>
      </c>
      <c r="G24" s="93" t="s">
        <v>18</v>
      </c>
      <c r="H24" s="93" t="s">
        <v>18</v>
      </c>
      <c r="I24" s="93" t="s">
        <v>18</v>
      </c>
      <c r="J24" s="92">
        <f t="shared" si="0"/>
        <v>585</v>
      </c>
      <c r="K24" s="92">
        <f t="shared" si="1"/>
        <v>600</v>
      </c>
      <c r="L24" s="92">
        <v>24</v>
      </c>
    </row>
    <row r="25" spans="1:12" x14ac:dyDescent="0.25">
      <c r="A25" s="247">
        <v>8174</v>
      </c>
      <c r="B25" s="91" t="s">
        <v>473</v>
      </c>
      <c r="C25" s="90" t="s">
        <v>26</v>
      </c>
      <c r="D25" s="92">
        <v>10</v>
      </c>
      <c r="E25" s="92">
        <v>5</v>
      </c>
      <c r="F25" s="92" t="s">
        <v>98</v>
      </c>
      <c r="G25" s="93" t="s">
        <v>18</v>
      </c>
      <c r="H25" s="93" t="s">
        <v>18</v>
      </c>
      <c r="I25" s="93" t="s">
        <v>18</v>
      </c>
      <c r="J25" s="92">
        <f t="shared" si="0"/>
        <v>585</v>
      </c>
      <c r="K25" s="92">
        <f t="shared" si="1"/>
        <v>600</v>
      </c>
      <c r="L25" s="92">
        <v>24</v>
      </c>
    </row>
    <row r="26" spans="1:12" ht="26.25" x14ac:dyDescent="0.25">
      <c r="A26" s="248">
        <v>8221</v>
      </c>
      <c r="B26" s="127" t="s">
        <v>474</v>
      </c>
      <c r="C26" s="126" t="s">
        <v>475</v>
      </c>
      <c r="D26" s="128">
        <v>10</v>
      </c>
      <c r="E26" s="128">
        <v>5</v>
      </c>
      <c r="F26" s="128" t="s">
        <v>98</v>
      </c>
      <c r="G26" s="129" t="s">
        <v>98</v>
      </c>
      <c r="H26" s="129" t="s">
        <v>98</v>
      </c>
      <c r="I26" s="129" t="s">
        <v>98</v>
      </c>
      <c r="J26" s="92">
        <v>585</v>
      </c>
      <c r="K26" s="92">
        <v>600</v>
      </c>
      <c r="L26" s="92">
        <v>24</v>
      </c>
    </row>
    <row r="27" spans="1:12" s="10" customFormat="1" ht="25.5" x14ac:dyDescent="0.2">
      <c r="A27" s="249">
        <v>8175</v>
      </c>
      <c r="B27" s="250" t="s">
        <v>476</v>
      </c>
      <c r="C27" s="251" t="s">
        <v>103</v>
      </c>
      <c r="D27" s="252">
        <v>10</v>
      </c>
      <c r="E27" s="252">
        <v>5</v>
      </c>
      <c r="F27" s="252" t="s">
        <v>98</v>
      </c>
      <c r="G27" s="129" t="s">
        <v>18</v>
      </c>
      <c r="H27" s="129" t="s">
        <v>18</v>
      </c>
      <c r="I27" s="129" t="s">
        <v>18</v>
      </c>
      <c r="J27" s="193">
        <f t="shared" ref="J27:J30" si="2">24*25-E27-D27</f>
        <v>585</v>
      </c>
      <c r="K27" s="193">
        <f t="shared" si="1"/>
        <v>600</v>
      </c>
      <c r="L27" s="193">
        <v>24</v>
      </c>
    </row>
    <row r="28" spans="1:12" s="10" customFormat="1" ht="12.75" x14ac:dyDescent="0.2">
      <c r="A28" s="132">
        <v>8218</v>
      </c>
      <c r="B28" s="131" t="s">
        <v>477</v>
      </c>
      <c r="C28" s="132" t="s">
        <v>116</v>
      </c>
      <c r="D28" s="133">
        <v>10</v>
      </c>
      <c r="E28" s="133">
        <v>5</v>
      </c>
      <c r="F28" s="133" t="s">
        <v>98</v>
      </c>
      <c r="G28" s="134" t="s">
        <v>98</v>
      </c>
      <c r="H28" s="134" t="s">
        <v>98</v>
      </c>
      <c r="I28" s="134" t="s">
        <v>98</v>
      </c>
      <c r="J28" s="193">
        <f t="shared" si="2"/>
        <v>585</v>
      </c>
      <c r="K28" s="193">
        <f t="shared" si="1"/>
        <v>600</v>
      </c>
      <c r="L28" s="193">
        <v>24</v>
      </c>
    </row>
    <row r="29" spans="1:12" s="63" customFormat="1" ht="12.75" customHeight="1" x14ac:dyDescent="0.2">
      <c r="A29" s="132">
        <v>8225</v>
      </c>
      <c r="B29" s="131" t="s">
        <v>478</v>
      </c>
      <c r="C29" s="132" t="s">
        <v>479</v>
      </c>
      <c r="D29" s="133">
        <v>10</v>
      </c>
      <c r="E29" s="133">
        <v>5</v>
      </c>
      <c r="F29" s="133" t="s">
        <v>98</v>
      </c>
      <c r="G29" s="134" t="s">
        <v>18</v>
      </c>
      <c r="H29" s="134" t="s">
        <v>18</v>
      </c>
      <c r="I29" s="134" t="s">
        <v>18</v>
      </c>
      <c r="J29" s="193">
        <f t="shared" si="2"/>
        <v>585</v>
      </c>
      <c r="K29" s="193">
        <f t="shared" si="1"/>
        <v>600</v>
      </c>
      <c r="L29" s="193">
        <v>24</v>
      </c>
    </row>
    <row r="30" spans="1:12" s="63" customFormat="1" ht="12.75" customHeight="1" x14ac:dyDescent="0.2">
      <c r="A30" s="132">
        <v>8226</v>
      </c>
      <c r="B30" s="131" t="s">
        <v>480</v>
      </c>
      <c r="C30" s="132" t="s">
        <v>481</v>
      </c>
      <c r="D30" s="133">
        <v>10</v>
      </c>
      <c r="E30" s="133">
        <v>5</v>
      </c>
      <c r="F30" s="133" t="s">
        <v>98</v>
      </c>
      <c r="G30" s="134" t="s">
        <v>18</v>
      </c>
      <c r="H30" s="134" t="s">
        <v>18</v>
      </c>
      <c r="I30" s="134" t="s">
        <v>18</v>
      </c>
      <c r="J30" s="193">
        <f t="shared" si="2"/>
        <v>585</v>
      </c>
      <c r="K30" s="193">
        <f t="shared" si="1"/>
        <v>600</v>
      </c>
      <c r="L30" s="193">
        <v>24</v>
      </c>
    </row>
    <row r="31" spans="1:12" s="63" customFormat="1" ht="12.75" customHeight="1" x14ac:dyDescent="0.2">
      <c r="A31" s="396" t="s">
        <v>88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8"/>
      <c r="L31" s="49">
        <v>30</v>
      </c>
    </row>
    <row r="32" spans="1:12" s="63" customFormat="1" ht="12.75" customHeight="1" x14ac:dyDescent="0.2">
      <c r="A32" s="303" t="s">
        <v>465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</row>
    <row r="33" spans="1:12" x14ac:dyDescent="0.25">
      <c r="D33" s="53"/>
      <c r="E33" s="53"/>
      <c r="F33" s="53"/>
      <c r="G33" s="73"/>
      <c r="H33" s="73"/>
      <c r="I33" s="73"/>
      <c r="J33" s="53"/>
      <c r="K33" s="53"/>
      <c r="L33" s="53"/>
    </row>
    <row r="34" spans="1:12" ht="15" customHeight="1" x14ac:dyDescent="0.25">
      <c r="A34" s="278" t="s">
        <v>47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80"/>
    </row>
    <row r="35" spans="1:12" ht="15" customHeight="1" x14ac:dyDescent="0.25">
      <c r="A35" s="281" t="s">
        <v>3</v>
      </c>
      <c r="B35" s="281" t="s">
        <v>4</v>
      </c>
      <c r="C35" s="281" t="s">
        <v>5</v>
      </c>
      <c r="D35" s="284" t="s">
        <v>6</v>
      </c>
      <c r="E35" s="284"/>
      <c r="F35" s="284"/>
      <c r="G35" s="284"/>
      <c r="H35" s="284"/>
      <c r="I35" s="284"/>
      <c r="J35" s="362" t="s">
        <v>7</v>
      </c>
      <c r="K35" s="362" t="s">
        <v>8</v>
      </c>
      <c r="L35" s="362" t="s">
        <v>9</v>
      </c>
    </row>
    <row r="36" spans="1:12" ht="25.5" customHeight="1" x14ac:dyDescent="0.25">
      <c r="A36" s="282" t="s">
        <v>3</v>
      </c>
      <c r="B36" s="282"/>
      <c r="C36" s="282"/>
      <c r="D36" s="52" t="s">
        <v>10</v>
      </c>
      <c r="E36" s="52" t="s">
        <v>11</v>
      </c>
      <c r="F36" s="52" t="s">
        <v>12</v>
      </c>
      <c r="G36" s="65" t="s">
        <v>13</v>
      </c>
      <c r="H36" s="65" t="s">
        <v>14</v>
      </c>
      <c r="I36" s="65" t="s">
        <v>15</v>
      </c>
      <c r="J36" s="363"/>
      <c r="K36" s="363"/>
      <c r="L36" s="363"/>
    </row>
    <row r="37" spans="1:12" ht="26.25" x14ac:dyDescent="0.25">
      <c r="A37" s="46">
        <v>8176</v>
      </c>
      <c r="B37" s="47" t="s">
        <v>482</v>
      </c>
      <c r="C37" s="46" t="s">
        <v>286</v>
      </c>
      <c r="D37" s="32" t="s">
        <v>18</v>
      </c>
      <c r="E37" s="32">
        <v>10</v>
      </c>
      <c r="F37" s="32" t="s">
        <v>18</v>
      </c>
      <c r="G37" s="66" t="s">
        <v>18</v>
      </c>
      <c r="H37" s="66" t="s">
        <v>18</v>
      </c>
      <c r="I37" s="66" t="s">
        <v>18</v>
      </c>
      <c r="J37" s="32">
        <v>740</v>
      </c>
      <c r="K37" s="32">
        <f>SUM(D37,E37,F37,J37)</f>
        <v>750</v>
      </c>
      <c r="L37" s="32" t="s">
        <v>483</v>
      </c>
    </row>
    <row r="38" spans="1:12" ht="15" customHeight="1" x14ac:dyDescent="0.25">
      <c r="A38" s="285" t="s">
        <v>29</v>
      </c>
      <c r="B38" s="286"/>
      <c r="C38" s="287"/>
      <c r="D38" s="5">
        <f t="shared" ref="D38:J38" si="3">SUM(D37)</f>
        <v>0</v>
      </c>
      <c r="E38" s="5">
        <f t="shared" si="3"/>
        <v>10</v>
      </c>
      <c r="F38" s="5">
        <f t="shared" si="3"/>
        <v>0</v>
      </c>
      <c r="G38" s="72">
        <f t="shared" si="3"/>
        <v>0</v>
      </c>
      <c r="H38" s="72">
        <f t="shared" si="3"/>
        <v>0</v>
      </c>
      <c r="I38" s="72">
        <f t="shared" si="3"/>
        <v>0</v>
      </c>
      <c r="J38" s="5">
        <f t="shared" si="3"/>
        <v>740</v>
      </c>
      <c r="K38" s="5">
        <f>SUM(D38,E38,F38,J38)</f>
        <v>750</v>
      </c>
      <c r="L38" s="5">
        <v>30</v>
      </c>
    </row>
    <row r="39" spans="1:12" ht="15" customHeight="1" x14ac:dyDescent="0.25">
      <c r="A39" s="285" t="s">
        <v>30</v>
      </c>
      <c r="B39" s="286"/>
      <c r="C39" s="287"/>
      <c r="D39" s="6">
        <f>D38/K38</f>
        <v>0</v>
      </c>
      <c r="E39" s="6">
        <f>E38/K38</f>
        <v>1.3333333333333334E-2</v>
      </c>
      <c r="F39" s="6">
        <f>F38/K38</f>
        <v>0</v>
      </c>
      <c r="G39" s="68">
        <f>G38/K38</f>
        <v>0</v>
      </c>
      <c r="H39" s="68">
        <f>H38/K38</f>
        <v>0</v>
      </c>
      <c r="I39" s="68">
        <f>I38/K38</f>
        <v>0</v>
      </c>
      <c r="J39" s="6">
        <f>J38/K38</f>
        <v>0.98666666666666669</v>
      </c>
      <c r="K39" s="6">
        <f>SUM(D39,E39,F39,J39)</f>
        <v>1</v>
      </c>
      <c r="L39" s="7"/>
    </row>
    <row r="40" spans="1:12" ht="15" customHeight="1" x14ac:dyDescent="0.25">
      <c r="A40" s="303" t="s">
        <v>465</v>
      </c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</row>
    <row r="41" spans="1:12" s="10" customFormat="1" ht="12.75" x14ac:dyDescent="0.2">
      <c r="A41" s="53"/>
      <c r="B41" s="53"/>
      <c r="C41" s="53"/>
      <c r="D41" s="53"/>
      <c r="E41" s="53"/>
      <c r="F41" s="53"/>
      <c r="G41" s="73"/>
      <c r="H41" s="73"/>
      <c r="I41" s="73"/>
      <c r="J41" s="53"/>
      <c r="K41" s="53"/>
      <c r="L41" s="53"/>
    </row>
    <row r="42" spans="1:12" s="10" customFormat="1" ht="28.5" customHeight="1" x14ac:dyDescent="0.2">
      <c r="A42" s="278" t="s">
        <v>61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80"/>
    </row>
    <row r="43" spans="1:12" s="63" customFormat="1" ht="12.75" customHeight="1" x14ac:dyDescent="0.2">
      <c r="A43" s="281" t="s">
        <v>3</v>
      </c>
      <c r="B43" s="283" t="s">
        <v>4</v>
      </c>
      <c r="C43" s="283" t="s">
        <v>5</v>
      </c>
      <c r="D43" s="284" t="s">
        <v>6</v>
      </c>
      <c r="E43" s="284"/>
      <c r="F43" s="284"/>
      <c r="G43" s="284"/>
      <c r="H43" s="284"/>
      <c r="I43" s="284"/>
      <c r="J43" s="284" t="s">
        <v>7</v>
      </c>
      <c r="K43" s="284" t="s">
        <v>8</v>
      </c>
      <c r="L43" s="284" t="s">
        <v>9</v>
      </c>
    </row>
    <row r="44" spans="1:12" s="63" customFormat="1" ht="27.75" customHeight="1" x14ac:dyDescent="0.2">
      <c r="A44" s="282"/>
      <c r="B44" s="283"/>
      <c r="C44" s="283"/>
      <c r="D44" s="52" t="s">
        <v>10</v>
      </c>
      <c r="E44" s="52" t="s">
        <v>11</v>
      </c>
      <c r="F44" s="52" t="s">
        <v>12</v>
      </c>
      <c r="G44" s="65" t="s">
        <v>13</v>
      </c>
      <c r="H44" s="65" t="s">
        <v>14</v>
      </c>
      <c r="I44" s="65" t="s">
        <v>15</v>
      </c>
      <c r="J44" s="284"/>
      <c r="K44" s="284"/>
      <c r="L44" s="284"/>
    </row>
    <row r="45" spans="1:12" s="63" customFormat="1" ht="25.5" x14ac:dyDescent="0.2">
      <c r="A45" s="46">
        <v>8177</v>
      </c>
      <c r="B45" s="47" t="s">
        <v>484</v>
      </c>
      <c r="C45" s="46" t="s">
        <v>286</v>
      </c>
      <c r="D45" s="32" t="s">
        <v>18</v>
      </c>
      <c r="E45" s="32">
        <v>10</v>
      </c>
      <c r="F45" s="32" t="s">
        <v>18</v>
      </c>
      <c r="G45" s="66" t="s">
        <v>18</v>
      </c>
      <c r="H45" s="66" t="s">
        <v>18</v>
      </c>
      <c r="I45" s="66" t="s">
        <v>18</v>
      </c>
      <c r="J45" s="32">
        <v>740</v>
      </c>
      <c r="K45" s="32">
        <f>SUM(D45,E45,F45,J45)</f>
        <v>750</v>
      </c>
      <c r="L45" s="32" t="s">
        <v>483</v>
      </c>
    </row>
    <row r="46" spans="1:12" s="63" customFormat="1" ht="12.75" customHeight="1" x14ac:dyDescent="0.2">
      <c r="A46" s="285" t="s">
        <v>29</v>
      </c>
      <c r="B46" s="286"/>
      <c r="C46" s="287"/>
      <c r="D46" s="5">
        <f t="shared" ref="D46:J46" si="4">SUM(D45)</f>
        <v>0</v>
      </c>
      <c r="E46" s="5">
        <f t="shared" si="4"/>
        <v>10</v>
      </c>
      <c r="F46" s="5">
        <f t="shared" si="4"/>
        <v>0</v>
      </c>
      <c r="G46" s="72">
        <f t="shared" si="4"/>
        <v>0</v>
      </c>
      <c r="H46" s="72">
        <f t="shared" si="4"/>
        <v>0</v>
      </c>
      <c r="I46" s="72">
        <f t="shared" si="4"/>
        <v>0</v>
      </c>
      <c r="J46" s="5">
        <f t="shared" si="4"/>
        <v>740</v>
      </c>
      <c r="K46" s="5">
        <f>SUM(D46,E46,F46,J46)</f>
        <v>750</v>
      </c>
      <c r="L46" s="5">
        <v>30</v>
      </c>
    </row>
    <row r="47" spans="1:12" s="63" customFormat="1" ht="12.75" customHeight="1" x14ac:dyDescent="0.2">
      <c r="A47" s="285" t="s">
        <v>30</v>
      </c>
      <c r="B47" s="286"/>
      <c r="C47" s="287"/>
      <c r="D47" s="6">
        <f>D46/K46</f>
        <v>0</v>
      </c>
      <c r="E47" s="6">
        <f>E46/K46</f>
        <v>1.3333333333333334E-2</v>
      </c>
      <c r="F47" s="6">
        <f>F46/K46</f>
        <v>0</v>
      </c>
      <c r="G47" s="68">
        <f>G46/K46</f>
        <v>0</v>
      </c>
      <c r="H47" s="68">
        <f>H46/K46</f>
        <v>0</v>
      </c>
      <c r="I47" s="68">
        <f>I46/K46</f>
        <v>0</v>
      </c>
      <c r="J47" s="6">
        <f>J46/K46</f>
        <v>0.98666666666666669</v>
      </c>
      <c r="K47" s="6">
        <f>SUM(D47,E47,F47,J47)</f>
        <v>1</v>
      </c>
      <c r="L47" s="7"/>
    </row>
    <row r="48" spans="1:12" ht="15" customHeight="1" x14ac:dyDescent="0.25">
      <c r="A48" s="303" t="s">
        <v>465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</row>
    <row r="49" spans="1:12" x14ac:dyDescent="0.25">
      <c r="D49" s="53"/>
      <c r="E49" s="53"/>
      <c r="F49" s="53"/>
      <c r="G49" s="73"/>
      <c r="H49" s="73"/>
      <c r="I49" s="73"/>
      <c r="J49" s="53"/>
      <c r="K49" s="53"/>
      <c r="L49" s="53"/>
    </row>
    <row r="50" spans="1:12" ht="15" customHeight="1" x14ac:dyDescent="0.25">
      <c r="A50" s="278" t="s">
        <v>72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80"/>
    </row>
    <row r="51" spans="1:12" ht="15" customHeight="1" x14ac:dyDescent="0.25">
      <c r="A51" s="281" t="s">
        <v>3</v>
      </c>
      <c r="B51" s="283" t="s">
        <v>4</v>
      </c>
      <c r="C51" s="283" t="s">
        <v>5</v>
      </c>
      <c r="D51" s="284" t="s">
        <v>6</v>
      </c>
      <c r="E51" s="284"/>
      <c r="F51" s="284"/>
      <c r="G51" s="284"/>
      <c r="H51" s="284"/>
      <c r="I51" s="284"/>
      <c r="J51" s="284" t="s">
        <v>7</v>
      </c>
      <c r="K51" s="284" t="s">
        <v>8</v>
      </c>
      <c r="L51" s="284" t="s">
        <v>9</v>
      </c>
    </row>
    <row r="52" spans="1:12" s="10" customFormat="1" ht="24.75" customHeight="1" x14ac:dyDescent="0.2">
      <c r="A52" s="282"/>
      <c r="B52" s="283"/>
      <c r="C52" s="283"/>
      <c r="D52" s="52" t="s">
        <v>10</v>
      </c>
      <c r="E52" s="52" t="s">
        <v>11</v>
      </c>
      <c r="F52" s="52" t="s">
        <v>12</v>
      </c>
      <c r="G52" s="65" t="s">
        <v>13</v>
      </c>
      <c r="H52" s="65" t="s">
        <v>14</v>
      </c>
      <c r="I52" s="65" t="s">
        <v>15</v>
      </c>
      <c r="J52" s="284"/>
      <c r="K52" s="284"/>
      <c r="L52" s="284"/>
    </row>
    <row r="53" spans="1:12" s="10" customFormat="1" ht="25.5" x14ac:dyDescent="0.2">
      <c r="A53" s="3">
        <v>8178</v>
      </c>
      <c r="B53" s="47" t="s">
        <v>485</v>
      </c>
      <c r="C53" s="46" t="s">
        <v>286</v>
      </c>
      <c r="D53" s="32" t="s">
        <v>18</v>
      </c>
      <c r="E53" s="32">
        <v>10</v>
      </c>
      <c r="F53" s="32" t="s">
        <v>18</v>
      </c>
      <c r="G53" s="66" t="s">
        <v>18</v>
      </c>
      <c r="H53" s="66" t="s">
        <v>18</v>
      </c>
      <c r="I53" s="66" t="s">
        <v>18</v>
      </c>
      <c r="J53" s="32">
        <v>740</v>
      </c>
      <c r="K53" s="32">
        <f>SUM(D53,E53,F53,J53)</f>
        <v>750</v>
      </c>
      <c r="L53" s="32" t="s">
        <v>483</v>
      </c>
    </row>
    <row r="54" spans="1:12" s="63" customFormat="1" ht="12.75" customHeight="1" x14ac:dyDescent="0.2">
      <c r="A54" s="285" t="s">
        <v>29</v>
      </c>
      <c r="B54" s="286"/>
      <c r="C54" s="287"/>
      <c r="D54" s="5">
        <f t="shared" ref="D54:J54" si="5">SUM(D53)</f>
        <v>0</v>
      </c>
      <c r="E54" s="5">
        <f t="shared" si="5"/>
        <v>10</v>
      </c>
      <c r="F54" s="5">
        <f t="shared" si="5"/>
        <v>0</v>
      </c>
      <c r="G54" s="72">
        <f t="shared" si="5"/>
        <v>0</v>
      </c>
      <c r="H54" s="72">
        <f t="shared" si="5"/>
        <v>0</v>
      </c>
      <c r="I54" s="72">
        <f t="shared" si="5"/>
        <v>0</v>
      </c>
      <c r="J54" s="5">
        <f t="shared" si="5"/>
        <v>740</v>
      </c>
      <c r="K54" s="5">
        <f>SUM(D54,E54,F54,J54)</f>
        <v>750</v>
      </c>
      <c r="L54" s="5">
        <v>30</v>
      </c>
    </row>
    <row r="55" spans="1:12" s="63" customFormat="1" ht="12.75" customHeight="1" x14ac:dyDescent="0.2">
      <c r="A55" s="285" t="s">
        <v>30</v>
      </c>
      <c r="B55" s="286"/>
      <c r="C55" s="287"/>
      <c r="D55" s="6">
        <f>D54/K54</f>
        <v>0</v>
      </c>
      <c r="E55" s="6">
        <f>E54/K54</f>
        <v>1.3333333333333334E-2</v>
      </c>
      <c r="F55" s="6">
        <f>F54/K54</f>
        <v>0</v>
      </c>
      <c r="G55" s="68">
        <f>G54/K54</f>
        <v>0</v>
      </c>
      <c r="H55" s="68">
        <f>H54/K54</f>
        <v>0</v>
      </c>
      <c r="I55" s="68">
        <f>I54/K54</f>
        <v>0</v>
      </c>
      <c r="J55" s="6">
        <f>J54/K54</f>
        <v>0.98666666666666669</v>
      </c>
      <c r="K55" s="6">
        <f>SUM(D55,E55,F55,J55)</f>
        <v>1</v>
      </c>
      <c r="L55" s="7"/>
    </row>
    <row r="56" spans="1:12" s="63" customFormat="1" ht="12.75" customHeight="1" x14ac:dyDescent="0.2">
      <c r="A56" s="303" t="s">
        <v>465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</row>
    <row r="57" spans="1:12" s="63" customFormat="1" ht="12.75" x14ac:dyDescent="0.2">
      <c r="A57" s="53"/>
      <c r="B57" s="53"/>
      <c r="C57" s="53"/>
      <c r="D57" s="53"/>
      <c r="E57" s="53"/>
      <c r="F57" s="53"/>
      <c r="G57" s="73"/>
      <c r="H57" s="73"/>
      <c r="I57" s="73"/>
      <c r="J57" s="53"/>
      <c r="K57" s="53"/>
      <c r="L57" s="53"/>
    </row>
    <row r="58" spans="1:12" s="63" customFormat="1" ht="15" customHeight="1" x14ac:dyDescent="0.2">
      <c r="A58" s="278" t="s">
        <v>486</v>
      </c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80"/>
    </row>
    <row r="59" spans="1:12" ht="15" customHeight="1" x14ac:dyDescent="0.25">
      <c r="A59" s="281" t="s">
        <v>3</v>
      </c>
      <c r="B59" s="283" t="s">
        <v>4</v>
      </c>
      <c r="C59" s="283" t="s">
        <v>5</v>
      </c>
      <c r="D59" s="284" t="s">
        <v>6</v>
      </c>
      <c r="E59" s="284"/>
      <c r="F59" s="284"/>
      <c r="G59" s="284"/>
      <c r="H59" s="284"/>
      <c r="I59" s="284"/>
      <c r="J59" s="284" t="s">
        <v>7</v>
      </c>
      <c r="K59" s="284" t="s">
        <v>8</v>
      </c>
      <c r="L59" s="284" t="s">
        <v>9</v>
      </c>
    </row>
    <row r="60" spans="1:12" ht="24.75" customHeight="1" x14ac:dyDescent="0.25">
      <c r="A60" s="282"/>
      <c r="B60" s="283"/>
      <c r="C60" s="283"/>
      <c r="D60" s="52" t="s">
        <v>10</v>
      </c>
      <c r="E60" s="52" t="s">
        <v>11</v>
      </c>
      <c r="F60" s="52" t="s">
        <v>12</v>
      </c>
      <c r="G60" s="65" t="s">
        <v>13</v>
      </c>
      <c r="H60" s="65" t="s">
        <v>14</v>
      </c>
      <c r="I60" s="65" t="s">
        <v>15</v>
      </c>
      <c r="J60" s="284"/>
      <c r="K60" s="284"/>
      <c r="L60" s="284"/>
    </row>
    <row r="61" spans="1:12" ht="26.25" x14ac:dyDescent="0.25">
      <c r="A61" s="3">
        <v>8219</v>
      </c>
      <c r="B61" s="47" t="s">
        <v>487</v>
      </c>
      <c r="C61" s="46" t="s">
        <v>286</v>
      </c>
      <c r="D61" s="32" t="s">
        <v>18</v>
      </c>
      <c r="E61" s="32">
        <v>10</v>
      </c>
      <c r="F61" s="32" t="s">
        <v>18</v>
      </c>
      <c r="G61" s="66" t="s">
        <v>18</v>
      </c>
      <c r="H61" s="66" t="s">
        <v>18</v>
      </c>
      <c r="I61" s="66" t="s">
        <v>18</v>
      </c>
      <c r="J61" s="32">
        <v>740</v>
      </c>
      <c r="K61" s="32">
        <f>SUM(D61,E61,F61,J61)</f>
        <v>750</v>
      </c>
      <c r="L61" s="32" t="s">
        <v>483</v>
      </c>
    </row>
    <row r="62" spans="1:12" ht="15" customHeight="1" x14ac:dyDescent="0.25">
      <c r="A62" s="285" t="s">
        <v>29</v>
      </c>
      <c r="B62" s="286"/>
      <c r="C62" s="287"/>
      <c r="D62" s="5">
        <f t="shared" ref="D62:J62" si="6">SUM(D61)</f>
        <v>0</v>
      </c>
      <c r="E62" s="5">
        <f t="shared" si="6"/>
        <v>10</v>
      </c>
      <c r="F62" s="5">
        <f t="shared" si="6"/>
        <v>0</v>
      </c>
      <c r="G62" s="72">
        <f t="shared" si="6"/>
        <v>0</v>
      </c>
      <c r="H62" s="72">
        <f t="shared" si="6"/>
        <v>0</v>
      </c>
      <c r="I62" s="72">
        <f t="shared" si="6"/>
        <v>0</v>
      </c>
      <c r="J62" s="5">
        <f t="shared" si="6"/>
        <v>740</v>
      </c>
      <c r="K62" s="5">
        <f>SUM(D62,E62,F62,J62)</f>
        <v>750</v>
      </c>
      <c r="L62" s="5">
        <v>30</v>
      </c>
    </row>
    <row r="63" spans="1:12" s="10" customFormat="1" ht="12.75" customHeight="1" x14ac:dyDescent="0.2">
      <c r="A63" s="285" t="s">
        <v>30</v>
      </c>
      <c r="B63" s="286"/>
      <c r="C63" s="287"/>
      <c r="D63" s="6">
        <f>D62/K62</f>
        <v>0</v>
      </c>
      <c r="E63" s="6">
        <f>E62/K62</f>
        <v>1.3333333333333334E-2</v>
      </c>
      <c r="F63" s="6">
        <f>F62/K62</f>
        <v>0</v>
      </c>
      <c r="G63" s="68">
        <f>G62/K62</f>
        <v>0</v>
      </c>
      <c r="H63" s="68">
        <f>H62/K62</f>
        <v>0</v>
      </c>
      <c r="I63" s="68">
        <f>I62/K62</f>
        <v>0</v>
      </c>
      <c r="J63" s="6">
        <f>J62/K62</f>
        <v>0.98666666666666669</v>
      </c>
      <c r="K63" s="6">
        <f>SUM(D63,E63,F63,J63)</f>
        <v>1</v>
      </c>
      <c r="L63" s="7"/>
    </row>
    <row r="64" spans="1:12" s="10" customFormat="1" ht="12.75" customHeight="1" x14ac:dyDescent="0.2">
      <c r="A64" s="303" t="s">
        <v>465</v>
      </c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</row>
    <row r="65" spans="1:12" s="63" customFormat="1" ht="12.75" x14ac:dyDescent="0.2">
      <c r="A65" s="53"/>
      <c r="B65" s="53"/>
      <c r="C65" s="53"/>
      <c r="D65" s="9"/>
      <c r="E65" s="9"/>
      <c r="F65" s="9"/>
      <c r="G65" s="70"/>
      <c r="H65" s="70"/>
      <c r="I65" s="70"/>
      <c r="J65" s="9"/>
      <c r="K65" s="9"/>
      <c r="L65" s="9"/>
    </row>
    <row r="66" spans="1:12" ht="15" customHeight="1" x14ac:dyDescent="0.25">
      <c r="A66" s="278" t="s">
        <v>488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80"/>
    </row>
    <row r="67" spans="1:12" ht="15" customHeight="1" x14ac:dyDescent="0.25">
      <c r="A67" s="281" t="s">
        <v>3</v>
      </c>
      <c r="B67" s="283" t="s">
        <v>4</v>
      </c>
      <c r="C67" s="283" t="s">
        <v>5</v>
      </c>
      <c r="D67" s="284" t="s">
        <v>6</v>
      </c>
      <c r="E67" s="284"/>
      <c r="F67" s="284"/>
      <c r="G67" s="284"/>
      <c r="H67" s="284"/>
      <c r="I67" s="284"/>
      <c r="J67" s="284" t="s">
        <v>7</v>
      </c>
      <c r="K67" s="284" t="s">
        <v>8</v>
      </c>
      <c r="L67" s="284" t="s">
        <v>9</v>
      </c>
    </row>
    <row r="68" spans="1:12" ht="32.25" customHeight="1" x14ac:dyDescent="0.25">
      <c r="A68" s="282"/>
      <c r="B68" s="283"/>
      <c r="C68" s="283"/>
      <c r="D68" s="52" t="s">
        <v>10</v>
      </c>
      <c r="E68" s="52" t="s">
        <v>11</v>
      </c>
      <c r="F68" s="52" t="s">
        <v>12</v>
      </c>
      <c r="G68" s="65" t="s">
        <v>13</v>
      </c>
      <c r="H68" s="65" t="s">
        <v>14</v>
      </c>
      <c r="I68" s="65" t="s">
        <v>15</v>
      </c>
      <c r="J68" s="284"/>
      <c r="K68" s="284"/>
      <c r="L68" s="284"/>
    </row>
    <row r="69" spans="1:12" ht="26.25" x14ac:dyDescent="0.25">
      <c r="A69" s="3">
        <v>8220</v>
      </c>
      <c r="B69" s="47" t="s">
        <v>489</v>
      </c>
      <c r="C69" s="46" t="s">
        <v>286</v>
      </c>
      <c r="D69" s="32" t="s">
        <v>18</v>
      </c>
      <c r="E69" s="32">
        <v>10</v>
      </c>
      <c r="F69" s="32" t="s">
        <v>18</v>
      </c>
      <c r="G69" s="66" t="s">
        <v>18</v>
      </c>
      <c r="H69" s="66" t="s">
        <v>18</v>
      </c>
      <c r="I69" s="66" t="s">
        <v>18</v>
      </c>
      <c r="J69" s="32">
        <v>740</v>
      </c>
      <c r="K69" s="32">
        <f>SUM(D69,E69,F69,J69)</f>
        <v>750</v>
      </c>
      <c r="L69" s="32" t="s">
        <v>483</v>
      </c>
    </row>
    <row r="70" spans="1:12" ht="15" customHeight="1" x14ac:dyDescent="0.25">
      <c r="A70" s="285" t="s">
        <v>29</v>
      </c>
      <c r="B70" s="286"/>
      <c r="C70" s="287"/>
      <c r="D70" s="5">
        <f t="shared" ref="D70:J70" si="7">SUM(D69)</f>
        <v>0</v>
      </c>
      <c r="E70" s="5">
        <f t="shared" si="7"/>
        <v>10</v>
      </c>
      <c r="F70" s="5">
        <f t="shared" si="7"/>
        <v>0</v>
      </c>
      <c r="G70" s="72">
        <f t="shared" si="7"/>
        <v>0</v>
      </c>
      <c r="H70" s="72">
        <f t="shared" si="7"/>
        <v>0</v>
      </c>
      <c r="I70" s="72">
        <f t="shared" si="7"/>
        <v>0</v>
      </c>
      <c r="J70" s="5">
        <f t="shared" si="7"/>
        <v>740</v>
      </c>
      <c r="K70" s="5">
        <f>SUM(D70,E70,F70,J70)</f>
        <v>750</v>
      </c>
      <c r="L70" s="5">
        <v>30</v>
      </c>
    </row>
    <row r="71" spans="1:12" ht="15" customHeight="1" x14ac:dyDescent="0.25">
      <c r="A71" s="285" t="s">
        <v>30</v>
      </c>
      <c r="B71" s="286"/>
      <c r="C71" s="287"/>
      <c r="D71" s="6">
        <f>D70/K70</f>
        <v>0</v>
      </c>
      <c r="E71" s="6">
        <f>E70/K70</f>
        <v>1.3333333333333334E-2</v>
      </c>
      <c r="F71" s="6">
        <f>F70/K70</f>
        <v>0</v>
      </c>
      <c r="G71" s="68">
        <f>G70/K70</f>
        <v>0</v>
      </c>
      <c r="H71" s="68">
        <f>H70/K70</f>
        <v>0</v>
      </c>
      <c r="I71" s="68">
        <f>I70/K70</f>
        <v>0</v>
      </c>
      <c r="J71" s="6">
        <f>J70/K70</f>
        <v>0.98666666666666669</v>
      </c>
      <c r="K71" s="6">
        <f>SUM(D71,E71,F71,J71)</f>
        <v>1</v>
      </c>
      <c r="L71" s="7"/>
    </row>
    <row r="72" spans="1:12" ht="15" customHeight="1" x14ac:dyDescent="0.25">
      <c r="A72" s="303" t="s">
        <v>465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</row>
    <row r="74" spans="1:12" ht="15" customHeight="1" x14ac:dyDescent="0.25">
      <c r="A74" s="278" t="s">
        <v>490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80"/>
    </row>
    <row r="75" spans="1:12" ht="15" customHeight="1" x14ac:dyDescent="0.25">
      <c r="A75" s="281" t="s">
        <v>3</v>
      </c>
      <c r="B75" s="283" t="s">
        <v>4</v>
      </c>
      <c r="C75" s="283" t="s">
        <v>5</v>
      </c>
      <c r="D75" s="284" t="s">
        <v>6</v>
      </c>
      <c r="E75" s="284"/>
      <c r="F75" s="284"/>
      <c r="G75" s="284"/>
      <c r="H75" s="284"/>
      <c r="I75" s="284"/>
      <c r="J75" s="284" t="s">
        <v>7</v>
      </c>
      <c r="K75" s="284" t="s">
        <v>8</v>
      </c>
      <c r="L75" s="284" t="s">
        <v>9</v>
      </c>
    </row>
    <row r="76" spans="1:12" ht="29.25" customHeight="1" x14ac:dyDescent="0.25">
      <c r="A76" s="282"/>
      <c r="B76" s="283"/>
      <c r="C76" s="283"/>
      <c r="D76" s="52" t="s">
        <v>10</v>
      </c>
      <c r="E76" s="52" t="s">
        <v>11</v>
      </c>
      <c r="F76" s="52" t="s">
        <v>12</v>
      </c>
      <c r="G76" s="65" t="s">
        <v>13</v>
      </c>
      <c r="H76" s="65" t="s">
        <v>14</v>
      </c>
      <c r="I76" s="65" t="s">
        <v>15</v>
      </c>
      <c r="J76" s="284"/>
      <c r="K76" s="284"/>
      <c r="L76" s="284"/>
    </row>
    <row r="77" spans="1:12" x14ac:dyDescent="0.25">
      <c r="A77" s="3">
        <v>8196</v>
      </c>
      <c r="B77" s="47" t="s">
        <v>491</v>
      </c>
      <c r="C77" s="46" t="s">
        <v>286</v>
      </c>
      <c r="D77" s="32" t="s">
        <v>18</v>
      </c>
      <c r="E77" s="32">
        <v>10</v>
      </c>
      <c r="F77" s="32" t="s">
        <v>18</v>
      </c>
      <c r="G77" s="66" t="s">
        <v>18</v>
      </c>
      <c r="H77" s="66" t="s">
        <v>18</v>
      </c>
      <c r="I77" s="66" t="s">
        <v>18</v>
      </c>
      <c r="J77" s="32">
        <v>740</v>
      </c>
      <c r="K77" s="32">
        <f>SUM(D77,E77,F77,J77)</f>
        <v>750</v>
      </c>
      <c r="L77" s="32" t="s">
        <v>483</v>
      </c>
    </row>
    <row r="78" spans="1:12" ht="15" customHeight="1" x14ac:dyDescent="0.25">
      <c r="A78" s="285" t="s">
        <v>29</v>
      </c>
      <c r="B78" s="286"/>
      <c r="C78" s="287"/>
      <c r="D78" s="5">
        <f t="shared" ref="D78:J78" si="8">SUM(D77)</f>
        <v>0</v>
      </c>
      <c r="E78" s="5">
        <f t="shared" si="8"/>
        <v>10</v>
      </c>
      <c r="F78" s="5">
        <f t="shared" si="8"/>
        <v>0</v>
      </c>
      <c r="G78" s="72">
        <f t="shared" si="8"/>
        <v>0</v>
      </c>
      <c r="H78" s="72">
        <f t="shared" si="8"/>
        <v>0</v>
      </c>
      <c r="I78" s="72">
        <f t="shared" si="8"/>
        <v>0</v>
      </c>
      <c r="J78" s="5">
        <f t="shared" si="8"/>
        <v>740</v>
      </c>
      <c r="K78" s="5">
        <f>SUM(D78,E78,F78,J78)</f>
        <v>750</v>
      </c>
      <c r="L78" s="5">
        <v>30</v>
      </c>
    </row>
    <row r="79" spans="1:12" ht="15" customHeight="1" x14ac:dyDescent="0.25">
      <c r="A79" s="285" t="s">
        <v>30</v>
      </c>
      <c r="B79" s="286"/>
      <c r="C79" s="287"/>
      <c r="D79" s="6">
        <f>D78/K78</f>
        <v>0</v>
      </c>
      <c r="E79" s="6">
        <f>E78/K78</f>
        <v>1.3333333333333334E-2</v>
      </c>
      <c r="F79" s="6">
        <f>F78/K78</f>
        <v>0</v>
      </c>
      <c r="G79" s="68">
        <f>G78/K78</f>
        <v>0</v>
      </c>
      <c r="H79" s="68">
        <f>H78/K78</f>
        <v>0</v>
      </c>
      <c r="I79" s="68">
        <f>I78/K78</f>
        <v>0</v>
      </c>
      <c r="J79" s="6">
        <f>J78/K78</f>
        <v>0.98666666666666669</v>
      </c>
      <c r="K79" s="6">
        <f>SUM(D79,E79,F79,J79)</f>
        <v>1</v>
      </c>
      <c r="L79" s="7"/>
    </row>
    <row r="80" spans="1:12" ht="15" customHeight="1" x14ac:dyDescent="0.25">
      <c r="A80" s="303" t="s">
        <v>465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</row>
    <row r="84" spans="4:12" x14ac:dyDescent="0.25">
      <c r="D84" s="53"/>
      <c r="E84" s="53"/>
      <c r="F84" s="53"/>
      <c r="G84" s="75"/>
      <c r="H84" s="75"/>
      <c r="I84" s="75"/>
      <c r="J84" s="53"/>
      <c r="K84" s="53"/>
      <c r="L84" s="53"/>
    </row>
    <row r="85" spans="4:12" x14ac:dyDescent="0.25">
      <c r="D85" s="53"/>
      <c r="E85" s="53"/>
      <c r="F85" s="53"/>
      <c r="G85" s="75"/>
      <c r="H85" s="75"/>
      <c r="I85" s="75"/>
      <c r="J85" s="53"/>
      <c r="K85" s="53"/>
      <c r="L85" s="53"/>
    </row>
    <row r="86" spans="4:12" x14ac:dyDescent="0.25">
      <c r="D86" s="53"/>
      <c r="E86" s="53"/>
      <c r="F86" s="53"/>
      <c r="G86" s="75"/>
      <c r="H86" s="75"/>
      <c r="I86" s="75"/>
      <c r="J86" s="53"/>
      <c r="K86" s="53"/>
      <c r="L86" s="53"/>
    </row>
    <row r="87" spans="4:12" x14ac:dyDescent="0.25">
      <c r="D87" s="53"/>
      <c r="E87" s="53"/>
      <c r="F87" s="53"/>
      <c r="G87" s="75"/>
      <c r="H87" s="75"/>
      <c r="I87" s="75"/>
      <c r="J87" s="53"/>
      <c r="K87" s="53"/>
      <c r="L87" s="53"/>
    </row>
    <row r="88" spans="4:12" x14ac:dyDescent="0.25">
      <c r="D88" s="53"/>
      <c r="E88" s="53"/>
      <c r="F88" s="53"/>
      <c r="G88" s="75"/>
      <c r="H88" s="75"/>
      <c r="I88" s="75"/>
      <c r="J88" s="53"/>
      <c r="K88" s="53"/>
      <c r="L88" s="53"/>
    </row>
    <row r="89" spans="4:12" x14ac:dyDescent="0.25">
      <c r="D89" s="53"/>
      <c r="E89" s="53"/>
      <c r="F89" s="53"/>
      <c r="G89" s="75"/>
      <c r="H89" s="75"/>
      <c r="I89" s="75"/>
      <c r="J89" s="53"/>
      <c r="K89" s="53"/>
      <c r="L89" s="53"/>
    </row>
    <row r="90" spans="4:12" x14ac:dyDescent="0.25">
      <c r="D90" s="53"/>
      <c r="E90" s="53"/>
      <c r="F90" s="53"/>
      <c r="G90" s="75"/>
      <c r="H90" s="75"/>
      <c r="I90" s="75"/>
      <c r="J90" s="53"/>
      <c r="K90" s="53"/>
      <c r="L90" s="53"/>
    </row>
    <row r="91" spans="4:12" x14ac:dyDescent="0.25">
      <c r="D91" s="53"/>
      <c r="E91" s="53"/>
      <c r="F91" s="53"/>
      <c r="G91" s="75"/>
      <c r="H91" s="75"/>
      <c r="I91" s="75"/>
      <c r="J91" s="53"/>
      <c r="K91" s="53"/>
      <c r="L91" s="53"/>
    </row>
    <row r="92" spans="4:12" x14ac:dyDescent="0.25">
      <c r="D92" s="53"/>
      <c r="E92" s="53"/>
      <c r="F92" s="53"/>
      <c r="G92" s="75"/>
      <c r="H92" s="75"/>
      <c r="I92" s="75"/>
      <c r="J92" s="53"/>
      <c r="K92" s="53"/>
      <c r="L92" s="53"/>
    </row>
    <row r="93" spans="4:12" x14ac:dyDescent="0.25">
      <c r="D93" s="53"/>
      <c r="E93" s="53"/>
      <c r="F93" s="53"/>
      <c r="G93" s="75"/>
      <c r="H93" s="75"/>
      <c r="I93" s="75"/>
      <c r="J93" s="53"/>
      <c r="K93" s="53"/>
      <c r="L93" s="53"/>
    </row>
    <row r="94" spans="4:12" x14ac:dyDescent="0.25">
      <c r="D94" s="53"/>
      <c r="E94" s="53"/>
      <c r="F94" s="53"/>
      <c r="G94" s="75"/>
      <c r="H94" s="75"/>
      <c r="I94" s="75"/>
      <c r="J94" s="53"/>
      <c r="K94" s="53"/>
      <c r="L94" s="53"/>
    </row>
    <row r="95" spans="4:12" x14ac:dyDescent="0.25">
      <c r="D95" s="53"/>
      <c r="E95" s="53"/>
      <c r="F95" s="53"/>
      <c r="G95" s="75"/>
      <c r="H95" s="75"/>
      <c r="I95" s="75"/>
      <c r="J95" s="53"/>
      <c r="K95" s="53"/>
      <c r="L95" s="53"/>
    </row>
    <row r="96" spans="4:12" x14ac:dyDescent="0.25">
      <c r="D96" s="53"/>
      <c r="E96" s="53"/>
      <c r="F96" s="53"/>
      <c r="G96" s="75"/>
      <c r="H96" s="75"/>
      <c r="I96" s="75"/>
      <c r="J96" s="53"/>
      <c r="K96" s="53"/>
      <c r="L96" s="53"/>
    </row>
    <row r="97" spans="4:12" x14ac:dyDescent="0.25">
      <c r="D97" s="53"/>
      <c r="E97" s="53"/>
      <c r="F97" s="53"/>
      <c r="G97" s="75"/>
      <c r="H97" s="75"/>
      <c r="I97" s="75"/>
      <c r="J97" s="53"/>
      <c r="K97" s="53"/>
      <c r="L97" s="53"/>
    </row>
    <row r="98" spans="4:12" x14ac:dyDescent="0.25">
      <c r="D98" s="53"/>
      <c r="E98" s="53"/>
      <c r="F98" s="53"/>
      <c r="G98" s="75"/>
      <c r="H98" s="75"/>
      <c r="I98" s="75"/>
      <c r="J98" s="53"/>
      <c r="K98" s="53"/>
      <c r="L98" s="53"/>
    </row>
    <row r="99" spans="4:12" x14ac:dyDescent="0.25">
      <c r="D99" s="53"/>
      <c r="E99" s="53"/>
      <c r="F99" s="53"/>
      <c r="G99" s="75"/>
      <c r="H99" s="75"/>
      <c r="I99" s="75"/>
      <c r="J99" s="53"/>
      <c r="K99" s="53"/>
      <c r="L99" s="53"/>
    </row>
    <row r="100" spans="4:12" x14ac:dyDescent="0.25">
      <c r="D100" s="53"/>
      <c r="E100" s="53"/>
      <c r="F100" s="53"/>
      <c r="G100" s="75"/>
      <c r="H100" s="75"/>
      <c r="I100" s="75"/>
      <c r="J100" s="53"/>
      <c r="K100" s="53"/>
      <c r="L100" s="53"/>
    </row>
    <row r="101" spans="4:12" x14ac:dyDescent="0.25">
      <c r="D101" s="53"/>
      <c r="E101" s="53"/>
      <c r="F101" s="53"/>
      <c r="G101" s="75"/>
      <c r="H101" s="75"/>
      <c r="I101" s="75"/>
      <c r="J101" s="53"/>
      <c r="K101" s="53"/>
      <c r="L101" s="53"/>
    </row>
    <row r="102" spans="4:12" x14ac:dyDescent="0.25">
      <c r="D102" s="53"/>
      <c r="E102" s="53"/>
      <c r="F102" s="53"/>
      <c r="G102" s="75"/>
      <c r="H102" s="75"/>
      <c r="I102" s="75"/>
      <c r="J102" s="53"/>
      <c r="K102" s="53"/>
      <c r="L102" s="53"/>
    </row>
    <row r="103" spans="4:12" x14ac:dyDescent="0.25">
      <c r="D103" s="53"/>
      <c r="E103" s="53"/>
      <c r="F103" s="53"/>
      <c r="G103" s="75"/>
      <c r="H103" s="75"/>
      <c r="I103" s="75"/>
      <c r="J103" s="53"/>
      <c r="K103" s="53"/>
      <c r="L103" s="53"/>
    </row>
    <row r="104" spans="4:12" x14ac:dyDescent="0.25">
      <c r="D104" s="53"/>
      <c r="E104" s="53"/>
      <c r="F104" s="53"/>
      <c r="G104" s="75"/>
      <c r="H104" s="75"/>
      <c r="I104" s="75"/>
      <c r="J104" s="53"/>
      <c r="K104" s="53"/>
      <c r="L104" s="53"/>
    </row>
    <row r="105" spans="4:12" x14ac:dyDescent="0.25">
      <c r="D105" s="53"/>
      <c r="E105" s="53"/>
      <c r="F105" s="53"/>
      <c r="G105" s="75"/>
      <c r="H105" s="75"/>
      <c r="I105" s="75"/>
      <c r="J105" s="53"/>
      <c r="K105" s="53"/>
      <c r="L105" s="53"/>
    </row>
    <row r="106" spans="4:12" x14ac:dyDescent="0.25">
      <c r="D106" s="53"/>
      <c r="E106" s="53"/>
      <c r="F106" s="53"/>
      <c r="G106" s="75"/>
      <c r="H106" s="75"/>
      <c r="I106" s="75"/>
      <c r="J106" s="53"/>
      <c r="K106" s="53"/>
      <c r="L106" s="53"/>
    </row>
    <row r="107" spans="4:12" x14ac:dyDescent="0.25">
      <c r="D107" s="53"/>
      <c r="E107" s="53"/>
      <c r="F107" s="53"/>
      <c r="G107" s="75"/>
      <c r="H107" s="75"/>
      <c r="I107" s="75"/>
      <c r="J107" s="53"/>
      <c r="K107" s="53"/>
      <c r="L107" s="53"/>
    </row>
    <row r="108" spans="4:12" x14ac:dyDescent="0.25">
      <c r="D108" s="53"/>
      <c r="E108" s="53"/>
      <c r="F108" s="53"/>
      <c r="G108" s="75"/>
      <c r="H108" s="75"/>
      <c r="I108" s="75"/>
      <c r="J108" s="53"/>
      <c r="K108" s="53"/>
      <c r="L108" s="53"/>
    </row>
    <row r="109" spans="4:12" x14ac:dyDescent="0.25">
      <c r="D109" s="53"/>
      <c r="E109" s="53"/>
      <c r="F109" s="53"/>
      <c r="G109" s="75"/>
      <c r="H109" s="75"/>
      <c r="I109" s="75"/>
      <c r="J109" s="53"/>
      <c r="K109" s="53"/>
      <c r="L109" s="53"/>
    </row>
    <row r="110" spans="4:12" x14ac:dyDescent="0.25">
      <c r="D110" s="53"/>
      <c r="E110" s="53"/>
      <c r="F110" s="53"/>
      <c r="G110" s="75"/>
      <c r="H110" s="75"/>
      <c r="I110" s="75"/>
      <c r="J110" s="53"/>
      <c r="K110" s="53"/>
      <c r="L110" s="53"/>
    </row>
    <row r="111" spans="4:12" x14ac:dyDescent="0.25">
      <c r="D111" s="53"/>
      <c r="E111" s="53"/>
      <c r="F111" s="53"/>
      <c r="G111" s="75"/>
      <c r="H111" s="75"/>
      <c r="I111" s="75"/>
      <c r="J111" s="53"/>
      <c r="K111" s="53"/>
      <c r="L111" s="53"/>
    </row>
    <row r="112" spans="4:12" x14ac:dyDescent="0.25">
      <c r="D112" s="53"/>
      <c r="E112" s="53"/>
      <c r="F112" s="53"/>
      <c r="G112" s="75"/>
      <c r="H112" s="75"/>
      <c r="I112" s="75"/>
      <c r="J112" s="53"/>
      <c r="K112" s="53"/>
      <c r="L112" s="53"/>
    </row>
    <row r="113" spans="4:12" x14ac:dyDescent="0.25">
      <c r="D113" s="53"/>
      <c r="E113" s="53"/>
      <c r="F113" s="53"/>
      <c r="G113" s="75"/>
      <c r="H113" s="75"/>
      <c r="I113" s="75"/>
      <c r="J113" s="53"/>
      <c r="K113" s="53"/>
      <c r="L113" s="53"/>
    </row>
    <row r="114" spans="4:12" x14ac:dyDescent="0.25">
      <c r="D114" s="53"/>
      <c r="E114" s="53"/>
      <c r="F114" s="53"/>
      <c r="G114" s="75"/>
      <c r="H114" s="75"/>
      <c r="I114" s="75"/>
      <c r="J114" s="53"/>
      <c r="K114" s="53"/>
      <c r="L114" s="53"/>
    </row>
    <row r="115" spans="4:12" x14ac:dyDescent="0.25">
      <c r="D115" s="53"/>
      <c r="E115" s="53"/>
      <c r="F115" s="53"/>
      <c r="G115" s="75"/>
      <c r="H115" s="75"/>
      <c r="I115" s="75"/>
      <c r="J115" s="53"/>
      <c r="K115" s="53"/>
      <c r="L115" s="53"/>
    </row>
    <row r="116" spans="4:12" x14ac:dyDescent="0.25">
      <c r="D116" s="53"/>
      <c r="E116" s="53"/>
      <c r="F116" s="53"/>
      <c r="G116" s="75"/>
      <c r="H116" s="75"/>
      <c r="I116" s="75"/>
      <c r="J116" s="53"/>
      <c r="K116" s="53"/>
      <c r="L116" s="53"/>
    </row>
    <row r="117" spans="4:12" x14ac:dyDescent="0.25">
      <c r="D117" s="53"/>
      <c r="E117" s="53"/>
      <c r="F117" s="53"/>
      <c r="G117" s="75"/>
      <c r="H117" s="75"/>
      <c r="I117" s="75"/>
      <c r="J117" s="53"/>
      <c r="K117" s="53"/>
      <c r="L117" s="53"/>
    </row>
    <row r="118" spans="4:12" x14ac:dyDescent="0.25">
      <c r="D118" s="53"/>
      <c r="E118" s="53"/>
      <c r="F118" s="53"/>
      <c r="G118" s="75"/>
      <c r="H118" s="75"/>
      <c r="I118" s="75"/>
      <c r="J118" s="53"/>
      <c r="K118" s="53"/>
      <c r="L118" s="53"/>
    </row>
    <row r="119" spans="4:12" x14ac:dyDescent="0.25">
      <c r="D119" s="53"/>
      <c r="E119" s="53"/>
      <c r="F119" s="53"/>
      <c r="G119" s="75"/>
      <c r="H119" s="75"/>
      <c r="I119" s="75"/>
      <c r="J119" s="53"/>
      <c r="K119" s="53"/>
      <c r="L119" s="53"/>
    </row>
    <row r="120" spans="4:12" x14ac:dyDescent="0.25">
      <c r="D120" s="53"/>
      <c r="E120" s="53"/>
      <c r="F120" s="53"/>
      <c r="G120" s="75"/>
      <c r="H120" s="75"/>
      <c r="I120" s="75"/>
      <c r="J120" s="53"/>
      <c r="K120" s="53"/>
      <c r="L120" s="53"/>
    </row>
    <row r="121" spans="4:12" x14ac:dyDescent="0.25">
      <c r="D121" s="53"/>
      <c r="E121" s="53"/>
      <c r="F121" s="53"/>
      <c r="G121" s="75"/>
      <c r="H121" s="75"/>
      <c r="I121" s="75"/>
      <c r="J121" s="53"/>
      <c r="K121" s="53"/>
      <c r="L121" s="53"/>
    </row>
    <row r="122" spans="4:12" x14ac:dyDescent="0.25">
      <c r="D122" s="53"/>
      <c r="E122" s="53"/>
      <c r="F122" s="53"/>
      <c r="G122" s="75"/>
      <c r="H122" s="75"/>
      <c r="I122" s="75"/>
      <c r="J122" s="53"/>
      <c r="K122" s="53"/>
      <c r="L122" s="53"/>
    </row>
    <row r="123" spans="4:12" x14ac:dyDescent="0.25">
      <c r="D123" s="53"/>
      <c r="E123" s="53"/>
      <c r="F123" s="53"/>
      <c r="G123" s="75"/>
      <c r="H123" s="75"/>
      <c r="I123" s="75"/>
      <c r="J123" s="53"/>
      <c r="K123" s="53"/>
      <c r="L123" s="53"/>
    </row>
    <row r="124" spans="4:12" x14ac:dyDescent="0.25">
      <c r="D124" s="53"/>
      <c r="E124" s="53"/>
      <c r="F124" s="53"/>
      <c r="G124" s="75"/>
      <c r="H124" s="75"/>
      <c r="I124" s="75"/>
      <c r="J124" s="53"/>
      <c r="K124" s="53"/>
      <c r="L124" s="53"/>
    </row>
    <row r="125" spans="4:12" x14ac:dyDescent="0.25">
      <c r="D125" s="53"/>
      <c r="E125" s="53"/>
      <c r="F125" s="53"/>
      <c r="G125" s="75"/>
      <c r="H125" s="75"/>
      <c r="I125" s="75"/>
      <c r="J125" s="53"/>
      <c r="K125" s="53"/>
      <c r="L125" s="53"/>
    </row>
    <row r="126" spans="4:12" x14ac:dyDescent="0.25">
      <c r="D126" s="53"/>
      <c r="E126" s="53"/>
      <c r="F126" s="53"/>
      <c r="G126" s="75"/>
      <c r="H126" s="75"/>
      <c r="I126" s="75"/>
      <c r="J126" s="53"/>
      <c r="K126" s="53"/>
      <c r="L126" s="53"/>
    </row>
    <row r="127" spans="4:12" x14ac:dyDescent="0.25">
      <c r="D127" s="53"/>
      <c r="E127" s="53"/>
      <c r="F127" s="53"/>
      <c r="G127" s="75"/>
      <c r="H127" s="75"/>
      <c r="I127" s="75"/>
      <c r="J127" s="53"/>
      <c r="K127" s="53"/>
      <c r="L127" s="53"/>
    </row>
    <row r="128" spans="4:12" x14ac:dyDescent="0.25">
      <c r="D128" s="53"/>
      <c r="E128" s="53"/>
      <c r="F128" s="53"/>
      <c r="G128" s="75"/>
      <c r="H128" s="75"/>
      <c r="I128" s="75"/>
      <c r="J128" s="53"/>
      <c r="K128" s="53"/>
      <c r="L128" s="53"/>
    </row>
    <row r="129" spans="4:12" x14ac:dyDescent="0.25">
      <c r="D129" s="53"/>
      <c r="E129" s="53"/>
      <c r="F129" s="53"/>
      <c r="G129" s="75"/>
      <c r="H129" s="75"/>
      <c r="I129" s="75"/>
      <c r="J129" s="53"/>
      <c r="K129" s="53"/>
      <c r="L129" s="53"/>
    </row>
    <row r="130" spans="4:12" x14ac:dyDescent="0.25">
      <c r="D130" s="53"/>
      <c r="E130" s="53"/>
      <c r="F130" s="53"/>
      <c r="G130" s="75"/>
      <c r="H130" s="75"/>
      <c r="I130" s="75"/>
      <c r="J130" s="53"/>
      <c r="K130" s="53"/>
      <c r="L130" s="53"/>
    </row>
    <row r="131" spans="4:12" x14ac:dyDescent="0.25">
      <c r="D131" s="53"/>
      <c r="E131" s="53"/>
      <c r="F131" s="53"/>
      <c r="G131" s="75"/>
      <c r="H131" s="75"/>
      <c r="I131" s="75"/>
      <c r="J131" s="53"/>
      <c r="K131" s="53"/>
      <c r="L131" s="53"/>
    </row>
    <row r="132" spans="4:12" x14ac:dyDescent="0.25">
      <c r="D132" s="53"/>
      <c r="E132" s="53"/>
      <c r="F132" s="53"/>
      <c r="G132" s="75"/>
      <c r="H132" s="75"/>
      <c r="I132" s="75"/>
      <c r="J132" s="53"/>
      <c r="K132" s="53"/>
      <c r="L132" s="53"/>
    </row>
    <row r="133" spans="4:12" x14ac:dyDescent="0.25">
      <c r="D133" s="53"/>
      <c r="E133" s="53"/>
      <c r="F133" s="53"/>
      <c r="G133" s="75"/>
      <c r="H133" s="75"/>
      <c r="I133" s="75"/>
      <c r="J133" s="53"/>
      <c r="K133" s="53"/>
      <c r="L133" s="53"/>
    </row>
    <row r="134" spans="4:12" x14ac:dyDescent="0.25">
      <c r="D134" s="53"/>
      <c r="E134" s="53"/>
      <c r="F134" s="53"/>
      <c r="G134" s="75"/>
      <c r="H134" s="75"/>
      <c r="I134" s="75"/>
      <c r="J134" s="53"/>
      <c r="K134" s="53"/>
      <c r="L134" s="53"/>
    </row>
    <row r="135" spans="4:12" x14ac:dyDescent="0.25">
      <c r="D135" s="53"/>
      <c r="E135" s="53"/>
      <c r="F135" s="53"/>
      <c r="G135" s="75"/>
      <c r="H135" s="75"/>
      <c r="I135" s="75"/>
      <c r="J135" s="53"/>
      <c r="K135" s="53"/>
      <c r="L135" s="53"/>
    </row>
    <row r="136" spans="4:12" x14ac:dyDescent="0.25">
      <c r="D136" s="53"/>
      <c r="E136" s="53"/>
      <c r="F136" s="53"/>
      <c r="G136" s="75"/>
      <c r="H136" s="75"/>
      <c r="I136" s="75"/>
      <c r="J136" s="53"/>
      <c r="K136" s="53"/>
      <c r="L136" s="53"/>
    </row>
    <row r="137" spans="4:12" x14ac:dyDescent="0.25">
      <c r="D137" s="53"/>
      <c r="E137" s="53"/>
      <c r="F137" s="53"/>
      <c r="G137" s="75"/>
      <c r="H137" s="75"/>
      <c r="I137" s="75"/>
      <c r="J137" s="53"/>
      <c r="K137" s="53"/>
      <c r="L137" s="53"/>
    </row>
    <row r="138" spans="4:12" x14ac:dyDescent="0.25">
      <c r="D138" s="53"/>
      <c r="E138" s="53"/>
      <c r="F138" s="53"/>
      <c r="G138" s="75"/>
      <c r="H138" s="75"/>
      <c r="I138" s="75"/>
      <c r="J138" s="53"/>
      <c r="K138" s="53"/>
      <c r="L138" s="53"/>
    </row>
    <row r="139" spans="4:12" x14ac:dyDescent="0.25">
      <c r="D139" s="53"/>
      <c r="E139" s="53"/>
      <c r="F139" s="53"/>
      <c r="G139" s="75"/>
      <c r="H139" s="75"/>
      <c r="I139" s="75"/>
      <c r="J139" s="53"/>
      <c r="K139" s="53"/>
      <c r="L139" s="53"/>
    </row>
    <row r="140" spans="4:12" x14ac:dyDescent="0.25">
      <c r="D140" s="53"/>
      <c r="E140" s="53"/>
      <c r="F140" s="53"/>
      <c r="G140" s="75"/>
      <c r="H140" s="75"/>
      <c r="I140" s="75"/>
      <c r="J140" s="53"/>
      <c r="K140" s="53"/>
      <c r="L140" s="53"/>
    </row>
  </sheetData>
  <mergeCells count="94">
    <mergeCell ref="A72:L72"/>
    <mergeCell ref="A74:L74"/>
    <mergeCell ref="A80:L80"/>
    <mergeCell ref="K75:K76"/>
    <mergeCell ref="L75:L76"/>
    <mergeCell ref="A78:C78"/>
    <mergeCell ref="A79:C79"/>
    <mergeCell ref="A75:A76"/>
    <mergeCell ref="B75:B76"/>
    <mergeCell ref="C75:C76"/>
    <mergeCell ref="D75:I75"/>
    <mergeCell ref="J75:J76"/>
    <mergeCell ref="A70:C70"/>
    <mergeCell ref="A71:C71"/>
    <mergeCell ref="A67:A68"/>
    <mergeCell ref="B67:B68"/>
    <mergeCell ref="C67:C68"/>
    <mergeCell ref="A64:L64"/>
    <mergeCell ref="A66:L66"/>
    <mergeCell ref="K67:K68"/>
    <mergeCell ref="L67:L68"/>
    <mergeCell ref="J67:J68"/>
    <mergeCell ref="D67:I67"/>
    <mergeCell ref="A62:C62"/>
    <mergeCell ref="A63:C63"/>
    <mergeCell ref="A59:A60"/>
    <mergeCell ref="B59:B60"/>
    <mergeCell ref="C59:C60"/>
    <mergeCell ref="A56:L56"/>
    <mergeCell ref="A58:L58"/>
    <mergeCell ref="K59:K60"/>
    <mergeCell ref="L59:L60"/>
    <mergeCell ref="J59:J60"/>
    <mergeCell ref="D59:I59"/>
    <mergeCell ref="A54:C54"/>
    <mergeCell ref="A55:C55"/>
    <mergeCell ref="A51:A52"/>
    <mergeCell ref="B51:B52"/>
    <mergeCell ref="C51:C52"/>
    <mergeCell ref="A48:L48"/>
    <mergeCell ref="A50:L50"/>
    <mergeCell ref="K51:K52"/>
    <mergeCell ref="L51:L52"/>
    <mergeCell ref="J51:J52"/>
    <mergeCell ref="D51:I51"/>
    <mergeCell ref="A46:C46"/>
    <mergeCell ref="A47:C47"/>
    <mergeCell ref="A43:A44"/>
    <mergeCell ref="B43:B44"/>
    <mergeCell ref="C43:C44"/>
    <mergeCell ref="A40:L40"/>
    <mergeCell ref="A42:L42"/>
    <mergeCell ref="K43:K44"/>
    <mergeCell ref="L43:L44"/>
    <mergeCell ref="J43:J44"/>
    <mergeCell ref="D43:I43"/>
    <mergeCell ref="K35:K36"/>
    <mergeCell ref="L35:L36"/>
    <mergeCell ref="A38:C38"/>
    <mergeCell ref="A39:C39"/>
    <mergeCell ref="A35:A36"/>
    <mergeCell ref="B35:B36"/>
    <mergeCell ref="C35:C36"/>
    <mergeCell ref="D35:I35"/>
    <mergeCell ref="J35:J36"/>
    <mergeCell ref="A32:L32"/>
    <mergeCell ref="A34:L34"/>
    <mergeCell ref="A18:C18"/>
    <mergeCell ref="A19:C19"/>
    <mergeCell ref="A20:C20"/>
    <mergeCell ref="L15:L16"/>
    <mergeCell ref="A14:L14"/>
    <mergeCell ref="A15:A16"/>
    <mergeCell ref="D20:K20"/>
    <mergeCell ref="A31:K31"/>
    <mergeCell ref="B15:B16"/>
    <mergeCell ref="C15:C16"/>
    <mergeCell ref="D15:I15"/>
    <mergeCell ref="J15:J16"/>
    <mergeCell ref="K15:K16"/>
    <mergeCell ref="A10:C10"/>
    <mergeCell ref="A11:C11"/>
    <mergeCell ref="A12:L12"/>
    <mergeCell ref="B5:B6"/>
    <mergeCell ref="C5:C6"/>
    <mergeCell ref="D5:I5"/>
    <mergeCell ref="J5:J6"/>
    <mergeCell ref="K5:K6"/>
    <mergeCell ref="L5:L6"/>
    <mergeCell ref="A1:L1"/>
    <mergeCell ref="A2:L2"/>
    <mergeCell ref="A3:L3"/>
    <mergeCell ref="A4:L4"/>
    <mergeCell ref="A5:A6"/>
  </mergeCells>
  <pageMargins left="0.39370078740157483" right="0.39370078740157483" top="0.59055118110236227" bottom="0.39370078740157483" header="0.31496062992125984" footer="0.31496062992125984"/>
  <pageSetup paperSize="9" scale="55" pageOrder="overThenDown" orientation="portrait" r:id="rId1"/>
  <headerFooter>
    <oddHeader>&amp;A</oddHeader>
    <oddFooter>Stran &amp;P od &amp;N</oddFooter>
  </headerFooter>
  <rowBreaks count="1" manualBreakCount="1">
    <brk id="4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58FE-DB56-4669-BDDA-2382E4D1BF9F}">
  <sheetPr>
    <pageSetUpPr fitToPage="1"/>
  </sheetPr>
  <dimension ref="A2:L83"/>
  <sheetViews>
    <sheetView topLeftCell="A49" zoomScale="80" zoomScaleNormal="80" workbookViewId="0">
      <selection activeCell="A83" sqref="A50:L83"/>
    </sheetView>
  </sheetViews>
  <sheetFormatPr defaultRowHeight="15" x14ac:dyDescent="0.25"/>
  <cols>
    <col min="2" max="2" width="34.140625" customWidth="1"/>
    <col min="3" max="3" width="13.570312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460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15.75" x14ac:dyDescent="0.25">
      <c r="A7" s="337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27.75" customHeight="1" x14ac:dyDescent="0.25">
      <c r="A8" s="226">
        <v>8165</v>
      </c>
      <c r="B8" s="227" t="s">
        <v>461</v>
      </c>
      <c r="C8" s="226" t="s">
        <v>37</v>
      </c>
      <c r="D8" s="196">
        <v>10</v>
      </c>
      <c r="E8" s="196">
        <v>5</v>
      </c>
      <c r="F8" s="196" t="s">
        <v>98</v>
      </c>
      <c r="G8" s="113" t="s">
        <v>18</v>
      </c>
      <c r="H8" s="113" t="s">
        <v>18</v>
      </c>
      <c r="I8" s="113" t="s">
        <v>18</v>
      </c>
      <c r="J8" s="196">
        <v>135</v>
      </c>
      <c r="K8" s="196">
        <f>SUM(D8,E8,F8,J8)</f>
        <v>150</v>
      </c>
      <c r="L8" s="196">
        <v>6</v>
      </c>
    </row>
    <row r="9" spans="1:12" ht="30" customHeight="1" x14ac:dyDescent="0.25">
      <c r="A9" s="226">
        <v>8166</v>
      </c>
      <c r="B9" s="148" t="s">
        <v>462</v>
      </c>
      <c r="C9" s="226" t="s">
        <v>244</v>
      </c>
      <c r="D9" s="196">
        <v>10</v>
      </c>
      <c r="E9" s="196">
        <v>5</v>
      </c>
      <c r="F9" s="196" t="s">
        <v>98</v>
      </c>
      <c r="G9" s="113" t="s">
        <v>18</v>
      </c>
      <c r="H9" s="113" t="s">
        <v>18</v>
      </c>
      <c r="I9" s="113" t="s">
        <v>18</v>
      </c>
      <c r="J9" s="196">
        <v>135</v>
      </c>
      <c r="K9" s="196">
        <v>150</v>
      </c>
      <c r="L9" s="196">
        <v>6</v>
      </c>
    </row>
    <row r="10" spans="1:12" ht="30.75" customHeight="1" x14ac:dyDescent="0.25">
      <c r="A10" s="226">
        <v>8167</v>
      </c>
      <c r="B10" s="227" t="s">
        <v>463</v>
      </c>
      <c r="C10" s="226" t="s">
        <v>286</v>
      </c>
      <c r="D10" s="196" t="s">
        <v>98</v>
      </c>
      <c r="E10" s="196">
        <v>5</v>
      </c>
      <c r="F10" s="196" t="s">
        <v>98</v>
      </c>
      <c r="G10" s="113" t="s">
        <v>18</v>
      </c>
      <c r="H10" s="113" t="s">
        <v>18</v>
      </c>
      <c r="I10" s="113" t="s">
        <v>18</v>
      </c>
      <c r="J10" s="196">
        <v>445</v>
      </c>
      <c r="K10" s="196">
        <f>SUM(D10,E10,F10,J10)</f>
        <v>450</v>
      </c>
      <c r="L10" s="196" t="s">
        <v>464</v>
      </c>
    </row>
    <row r="11" spans="1:12" ht="15.75" x14ac:dyDescent="0.25">
      <c r="A11" s="332" t="s">
        <v>29</v>
      </c>
      <c r="B11" s="333"/>
      <c r="C11" s="334"/>
      <c r="D11" s="114">
        <v>20</v>
      </c>
      <c r="E11" s="114">
        <v>15</v>
      </c>
      <c r="F11" s="114">
        <v>0</v>
      </c>
      <c r="G11" s="151">
        <f>SUM(G8:G10)</f>
        <v>0</v>
      </c>
      <c r="H11" s="151">
        <f>SUM(H8:H10)</f>
        <v>0</v>
      </c>
      <c r="I11" s="151">
        <f>SUM(I8:I10)</f>
        <v>0</v>
      </c>
      <c r="J11" s="114">
        <v>715</v>
      </c>
      <c r="K11" s="114">
        <f>SUM(D11,E11,F11,J11)</f>
        <v>750</v>
      </c>
      <c r="L11" s="114">
        <v>30</v>
      </c>
    </row>
    <row r="12" spans="1:12" ht="15.75" x14ac:dyDescent="0.25">
      <c r="A12" s="332" t="s">
        <v>30</v>
      </c>
      <c r="B12" s="333"/>
      <c r="C12" s="334"/>
      <c r="D12" s="116">
        <f>D11/K11</f>
        <v>2.6666666666666668E-2</v>
      </c>
      <c r="E12" s="116">
        <f>E11/K11</f>
        <v>0.02</v>
      </c>
      <c r="F12" s="116">
        <f>F11/K11</f>
        <v>0</v>
      </c>
      <c r="G12" s="117">
        <f>G11/K11</f>
        <v>0</v>
      </c>
      <c r="H12" s="117">
        <f>H11/K11</f>
        <v>0</v>
      </c>
      <c r="I12" s="117">
        <f>I11/K11</f>
        <v>0</v>
      </c>
      <c r="J12" s="116">
        <f>J11/K11</f>
        <v>0.95333333333333337</v>
      </c>
      <c r="K12" s="116">
        <f>SUM(D12,E12,F12,J12)</f>
        <v>1</v>
      </c>
      <c r="L12" s="118"/>
    </row>
    <row r="13" spans="1:12" ht="15.75" x14ac:dyDescent="0.25">
      <c r="A13" s="351" t="s">
        <v>465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</row>
    <row r="14" spans="1:12" ht="15.75" x14ac:dyDescent="0.25">
      <c r="A14" s="119"/>
      <c r="B14" s="119"/>
      <c r="C14" s="119"/>
      <c r="D14" s="119"/>
      <c r="E14" s="119"/>
      <c r="F14" s="119"/>
      <c r="G14" s="125"/>
      <c r="H14" s="125"/>
      <c r="I14" s="125"/>
      <c r="J14" s="119"/>
      <c r="K14" s="119"/>
      <c r="L14" s="119"/>
    </row>
    <row r="15" spans="1:12" ht="15.75" x14ac:dyDescent="0.25">
      <c r="A15" s="329" t="s">
        <v>31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1"/>
    </row>
    <row r="16" spans="1:12" ht="15.75" x14ac:dyDescent="0.25">
      <c r="A16" s="336" t="s">
        <v>3</v>
      </c>
      <c r="B16" s="338" t="s">
        <v>4</v>
      </c>
      <c r="C16" s="338" t="s">
        <v>5</v>
      </c>
      <c r="D16" s="327" t="s">
        <v>6</v>
      </c>
      <c r="E16" s="327"/>
      <c r="F16" s="327"/>
      <c r="G16" s="327"/>
      <c r="H16" s="327"/>
      <c r="I16" s="327"/>
      <c r="J16" s="327" t="s">
        <v>7</v>
      </c>
      <c r="K16" s="327" t="s">
        <v>8</v>
      </c>
      <c r="L16" s="327" t="s">
        <v>9</v>
      </c>
    </row>
    <row r="17" spans="1:12" ht="15.75" x14ac:dyDescent="0.25">
      <c r="A17" s="337"/>
      <c r="B17" s="338"/>
      <c r="C17" s="338"/>
      <c r="D17" s="108" t="s">
        <v>10</v>
      </c>
      <c r="E17" s="108" t="s">
        <v>11</v>
      </c>
      <c r="F17" s="108" t="s">
        <v>12</v>
      </c>
      <c r="G17" s="109" t="s">
        <v>13</v>
      </c>
      <c r="H17" s="109" t="s">
        <v>14</v>
      </c>
      <c r="I17" s="109" t="s">
        <v>15</v>
      </c>
      <c r="J17" s="327"/>
      <c r="K17" s="327"/>
      <c r="L17" s="327"/>
    </row>
    <row r="18" spans="1:12" ht="30.75" customHeight="1" x14ac:dyDescent="0.25">
      <c r="A18" s="226">
        <v>8168</v>
      </c>
      <c r="B18" s="227" t="s">
        <v>466</v>
      </c>
      <c r="C18" s="226" t="s">
        <v>286</v>
      </c>
      <c r="D18" s="196" t="s">
        <v>18</v>
      </c>
      <c r="E18" s="196">
        <v>5</v>
      </c>
      <c r="F18" s="196" t="s">
        <v>98</v>
      </c>
      <c r="G18" s="113" t="s">
        <v>18</v>
      </c>
      <c r="H18" s="113" t="s">
        <v>18</v>
      </c>
      <c r="I18" s="113" t="s">
        <v>18</v>
      </c>
      <c r="J18" s="196">
        <f>6*25-E18</f>
        <v>145</v>
      </c>
      <c r="K18" s="196">
        <f>SUM(D18,E18,F18,J18)</f>
        <v>150</v>
      </c>
      <c r="L18" s="196" t="s">
        <v>467</v>
      </c>
    </row>
    <row r="19" spans="1:12" ht="15.75" x14ac:dyDescent="0.25">
      <c r="A19" s="332" t="s">
        <v>29</v>
      </c>
      <c r="B19" s="333"/>
      <c r="C19" s="334"/>
      <c r="D19" s="114">
        <f>SUM(D18:D18)</f>
        <v>0</v>
      </c>
      <c r="E19" s="114">
        <f>SUM(E18:E18)</f>
        <v>5</v>
      </c>
      <c r="F19" s="114">
        <f>SUM(F18:F18)</f>
        <v>0</v>
      </c>
      <c r="G19" s="151">
        <f>SUM(G18)</f>
        <v>0</v>
      </c>
      <c r="H19" s="151">
        <f>SUM(H18)</f>
        <v>0</v>
      </c>
      <c r="I19" s="151">
        <f>SUM(I18)</f>
        <v>0</v>
      </c>
      <c r="J19" s="114">
        <f>SUM(J18:J18)</f>
        <v>145</v>
      </c>
      <c r="K19" s="114">
        <f>SUM(D19,E19,F19,J19)</f>
        <v>150</v>
      </c>
      <c r="L19" s="112">
        <v>6</v>
      </c>
    </row>
    <row r="20" spans="1:12" ht="15.75" x14ac:dyDescent="0.25">
      <c r="A20" s="332" t="s">
        <v>30</v>
      </c>
      <c r="B20" s="333"/>
      <c r="C20" s="334"/>
      <c r="D20" s="116">
        <f>D19/K19</f>
        <v>0</v>
      </c>
      <c r="E20" s="116">
        <f>E19/K19</f>
        <v>3.3333333333333333E-2</v>
      </c>
      <c r="F20" s="116">
        <f>F19/K19</f>
        <v>0</v>
      </c>
      <c r="G20" s="117">
        <f>G19/K19</f>
        <v>0</v>
      </c>
      <c r="H20" s="117">
        <f>H19/K19</f>
        <v>0</v>
      </c>
      <c r="I20" s="117">
        <f>I19/K19</f>
        <v>0</v>
      </c>
      <c r="J20" s="116">
        <f>J19/K19</f>
        <v>0.96666666666666667</v>
      </c>
      <c r="K20" s="116">
        <f>SUM(D20,E20,F20,J20)</f>
        <v>1</v>
      </c>
      <c r="L20" s="112"/>
    </row>
    <row r="21" spans="1:12" ht="15.75" x14ac:dyDescent="0.25">
      <c r="A21" s="342" t="s">
        <v>432</v>
      </c>
      <c r="B21" s="343"/>
      <c r="C21" s="343"/>
      <c r="D21" s="344" t="s">
        <v>77</v>
      </c>
      <c r="E21" s="344"/>
      <c r="F21" s="344"/>
      <c r="G21" s="344"/>
      <c r="H21" s="344"/>
      <c r="I21" s="344"/>
      <c r="J21" s="344"/>
      <c r="K21" s="345"/>
      <c r="L21" s="121">
        <v>24</v>
      </c>
    </row>
    <row r="22" spans="1:12" ht="27" customHeight="1" x14ac:dyDescent="0.25">
      <c r="A22" s="214">
        <v>8169</v>
      </c>
      <c r="B22" s="215" t="s">
        <v>468</v>
      </c>
      <c r="C22" s="214" t="s">
        <v>469</v>
      </c>
      <c r="D22" s="210">
        <v>10</v>
      </c>
      <c r="E22" s="210">
        <v>5</v>
      </c>
      <c r="F22" s="210" t="s">
        <v>98</v>
      </c>
      <c r="G22" s="124" t="s">
        <v>18</v>
      </c>
      <c r="H22" s="124" t="s">
        <v>18</v>
      </c>
      <c r="I22" s="124" t="s">
        <v>18</v>
      </c>
      <c r="J22" s="210">
        <f t="shared" ref="J22:J26" si="0">24*25-E22-D22</f>
        <v>585</v>
      </c>
      <c r="K22" s="210">
        <f>24*25</f>
        <v>600</v>
      </c>
      <c r="L22" s="210">
        <v>24</v>
      </c>
    </row>
    <row r="23" spans="1:12" ht="37.5" customHeight="1" x14ac:dyDescent="0.25">
      <c r="A23" s="253">
        <v>8171</v>
      </c>
      <c r="B23" s="123" t="s">
        <v>470</v>
      </c>
      <c r="C23" s="122" t="s">
        <v>253</v>
      </c>
      <c r="D23" s="124">
        <v>10</v>
      </c>
      <c r="E23" s="124">
        <v>5</v>
      </c>
      <c r="F23" s="124" t="s">
        <v>98</v>
      </c>
      <c r="G23" s="124" t="s">
        <v>18</v>
      </c>
      <c r="H23" s="124" t="s">
        <v>18</v>
      </c>
      <c r="I23" s="124" t="s">
        <v>18</v>
      </c>
      <c r="J23" s="124">
        <f t="shared" si="0"/>
        <v>585</v>
      </c>
      <c r="K23" s="124">
        <f t="shared" ref="K23:K31" si="1">24*25</f>
        <v>600</v>
      </c>
      <c r="L23" s="124">
        <v>24</v>
      </c>
    </row>
    <row r="24" spans="1:12" ht="33" customHeight="1" x14ac:dyDescent="0.25">
      <c r="A24" s="122">
        <v>8172</v>
      </c>
      <c r="B24" s="123" t="s">
        <v>471</v>
      </c>
      <c r="C24" s="122" t="s">
        <v>60</v>
      </c>
      <c r="D24" s="124">
        <v>10</v>
      </c>
      <c r="E24" s="124">
        <v>5</v>
      </c>
      <c r="F24" s="124" t="s">
        <v>98</v>
      </c>
      <c r="G24" s="124" t="s">
        <v>18</v>
      </c>
      <c r="H24" s="124" t="s">
        <v>18</v>
      </c>
      <c r="I24" s="124" t="s">
        <v>18</v>
      </c>
      <c r="J24" s="124">
        <f t="shared" si="0"/>
        <v>585</v>
      </c>
      <c r="K24" s="124">
        <f t="shared" si="1"/>
        <v>600</v>
      </c>
      <c r="L24" s="124">
        <v>24</v>
      </c>
    </row>
    <row r="25" spans="1:12" ht="30.75" customHeight="1" x14ac:dyDescent="0.25">
      <c r="A25" s="253">
        <v>8173</v>
      </c>
      <c r="B25" s="123" t="s">
        <v>472</v>
      </c>
      <c r="C25" s="122" t="s">
        <v>244</v>
      </c>
      <c r="D25" s="124">
        <v>10</v>
      </c>
      <c r="E25" s="124">
        <v>5</v>
      </c>
      <c r="F25" s="124" t="s">
        <v>98</v>
      </c>
      <c r="G25" s="124" t="s">
        <v>18</v>
      </c>
      <c r="H25" s="124" t="s">
        <v>18</v>
      </c>
      <c r="I25" s="124" t="s">
        <v>18</v>
      </c>
      <c r="J25" s="124">
        <f t="shared" si="0"/>
        <v>585</v>
      </c>
      <c r="K25" s="124">
        <f t="shared" si="1"/>
        <v>600</v>
      </c>
      <c r="L25" s="124">
        <v>24</v>
      </c>
    </row>
    <row r="26" spans="1:12" ht="31.5" customHeight="1" x14ac:dyDescent="0.25">
      <c r="A26" s="253">
        <v>8174</v>
      </c>
      <c r="B26" s="123" t="s">
        <v>473</v>
      </c>
      <c r="C26" s="122" t="s">
        <v>26</v>
      </c>
      <c r="D26" s="124">
        <v>10</v>
      </c>
      <c r="E26" s="124">
        <v>5</v>
      </c>
      <c r="F26" s="124" t="s">
        <v>98</v>
      </c>
      <c r="G26" s="124" t="s">
        <v>18</v>
      </c>
      <c r="H26" s="124" t="s">
        <v>18</v>
      </c>
      <c r="I26" s="124" t="s">
        <v>18</v>
      </c>
      <c r="J26" s="124">
        <f t="shared" si="0"/>
        <v>585</v>
      </c>
      <c r="K26" s="124">
        <f t="shared" si="1"/>
        <v>600</v>
      </c>
      <c r="L26" s="124">
        <v>24</v>
      </c>
    </row>
    <row r="27" spans="1:12" ht="32.25" customHeight="1" x14ac:dyDescent="0.25">
      <c r="A27" s="254">
        <v>8221</v>
      </c>
      <c r="B27" s="141" t="s">
        <v>474</v>
      </c>
      <c r="C27" s="140" t="s">
        <v>475</v>
      </c>
      <c r="D27" s="142">
        <v>10</v>
      </c>
      <c r="E27" s="142">
        <v>5</v>
      </c>
      <c r="F27" s="142" t="s">
        <v>98</v>
      </c>
      <c r="G27" s="142" t="s">
        <v>98</v>
      </c>
      <c r="H27" s="142" t="s">
        <v>98</v>
      </c>
      <c r="I27" s="142" t="s">
        <v>98</v>
      </c>
      <c r="J27" s="124">
        <v>585</v>
      </c>
      <c r="K27" s="124">
        <v>600</v>
      </c>
      <c r="L27" s="124">
        <v>24</v>
      </c>
    </row>
    <row r="28" spans="1:12" ht="41.25" customHeight="1" x14ac:dyDescent="0.25">
      <c r="A28" s="255">
        <v>8175</v>
      </c>
      <c r="B28" s="256" t="s">
        <v>476</v>
      </c>
      <c r="C28" s="257" t="s">
        <v>103</v>
      </c>
      <c r="D28" s="258">
        <v>10</v>
      </c>
      <c r="E28" s="258">
        <v>5</v>
      </c>
      <c r="F28" s="258" t="s">
        <v>98</v>
      </c>
      <c r="G28" s="142" t="s">
        <v>18</v>
      </c>
      <c r="H28" s="142" t="s">
        <v>18</v>
      </c>
      <c r="I28" s="142" t="s">
        <v>18</v>
      </c>
      <c r="J28" s="210">
        <f t="shared" ref="J28:J31" si="2">24*25-E28-D28</f>
        <v>585</v>
      </c>
      <c r="K28" s="210">
        <f t="shared" si="1"/>
        <v>600</v>
      </c>
      <c r="L28" s="210">
        <v>24</v>
      </c>
    </row>
    <row r="29" spans="1:12" ht="34.5" customHeight="1" x14ac:dyDescent="0.25">
      <c r="A29" s="145">
        <v>8218</v>
      </c>
      <c r="B29" s="144" t="s">
        <v>477</v>
      </c>
      <c r="C29" s="145" t="s">
        <v>116</v>
      </c>
      <c r="D29" s="146">
        <v>10</v>
      </c>
      <c r="E29" s="146">
        <v>5</v>
      </c>
      <c r="F29" s="146" t="s">
        <v>98</v>
      </c>
      <c r="G29" s="146" t="s">
        <v>98</v>
      </c>
      <c r="H29" s="146" t="s">
        <v>98</v>
      </c>
      <c r="I29" s="146" t="s">
        <v>98</v>
      </c>
      <c r="J29" s="210">
        <f t="shared" si="2"/>
        <v>585</v>
      </c>
      <c r="K29" s="210">
        <f t="shared" si="1"/>
        <v>600</v>
      </c>
      <c r="L29" s="210">
        <v>24</v>
      </c>
    </row>
    <row r="30" spans="1:12" ht="33.75" customHeight="1" x14ac:dyDescent="0.25">
      <c r="A30" s="145">
        <v>8225</v>
      </c>
      <c r="B30" s="144" t="s">
        <v>478</v>
      </c>
      <c r="C30" s="145" t="s">
        <v>479</v>
      </c>
      <c r="D30" s="146">
        <v>10</v>
      </c>
      <c r="E30" s="146">
        <v>5</v>
      </c>
      <c r="F30" s="146" t="s">
        <v>98</v>
      </c>
      <c r="G30" s="146" t="s">
        <v>18</v>
      </c>
      <c r="H30" s="146" t="s">
        <v>18</v>
      </c>
      <c r="I30" s="146" t="s">
        <v>18</v>
      </c>
      <c r="J30" s="210">
        <f t="shared" si="2"/>
        <v>585</v>
      </c>
      <c r="K30" s="210">
        <f t="shared" si="1"/>
        <v>600</v>
      </c>
      <c r="L30" s="210">
        <v>24</v>
      </c>
    </row>
    <row r="31" spans="1:12" ht="29.25" customHeight="1" x14ac:dyDescent="0.25">
      <c r="A31" s="145">
        <v>8226</v>
      </c>
      <c r="B31" s="144" t="s">
        <v>480</v>
      </c>
      <c r="C31" s="145" t="s">
        <v>481</v>
      </c>
      <c r="D31" s="146">
        <v>10</v>
      </c>
      <c r="E31" s="146">
        <v>5</v>
      </c>
      <c r="F31" s="146" t="s">
        <v>98</v>
      </c>
      <c r="G31" s="146" t="s">
        <v>18</v>
      </c>
      <c r="H31" s="146" t="s">
        <v>18</v>
      </c>
      <c r="I31" s="146" t="s">
        <v>18</v>
      </c>
      <c r="J31" s="210">
        <f t="shared" si="2"/>
        <v>585</v>
      </c>
      <c r="K31" s="210">
        <f t="shared" si="1"/>
        <v>600</v>
      </c>
      <c r="L31" s="210">
        <v>24</v>
      </c>
    </row>
    <row r="32" spans="1:12" ht="15.75" x14ac:dyDescent="0.25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</row>
    <row r="33" spans="1:12" ht="15.75" x14ac:dyDescent="0.25">
      <c r="A33" s="399" t="s">
        <v>88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1"/>
      <c r="L33" s="259">
        <v>30</v>
      </c>
    </row>
    <row r="34" spans="1:12" ht="15.75" x14ac:dyDescent="0.25">
      <c r="A34" s="351" t="s">
        <v>465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</row>
    <row r="35" spans="1:12" ht="15.75" x14ac:dyDescent="0.25">
      <c r="A35" s="329" t="s">
        <v>47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1"/>
    </row>
    <row r="36" spans="1:12" ht="15.75" x14ac:dyDescent="0.25">
      <c r="A36" s="336" t="s">
        <v>3</v>
      </c>
      <c r="B36" s="336" t="s">
        <v>4</v>
      </c>
      <c r="C36" s="336" t="s">
        <v>5</v>
      </c>
      <c r="D36" s="327" t="s">
        <v>6</v>
      </c>
      <c r="E36" s="327"/>
      <c r="F36" s="327"/>
      <c r="G36" s="327"/>
      <c r="H36" s="327"/>
      <c r="I36" s="327"/>
      <c r="J36" s="372" t="s">
        <v>7</v>
      </c>
      <c r="K36" s="372" t="s">
        <v>8</v>
      </c>
      <c r="L36" s="372" t="s">
        <v>9</v>
      </c>
    </row>
    <row r="37" spans="1:12" ht="15.75" x14ac:dyDescent="0.25">
      <c r="A37" s="337" t="s">
        <v>3</v>
      </c>
      <c r="B37" s="337"/>
      <c r="C37" s="337"/>
      <c r="D37" s="108" t="s">
        <v>10</v>
      </c>
      <c r="E37" s="108" t="s">
        <v>11</v>
      </c>
      <c r="F37" s="108" t="s">
        <v>12</v>
      </c>
      <c r="G37" s="109" t="s">
        <v>13</v>
      </c>
      <c r="H37" s="109" t="s">
        <v>14</v>
      </c>
      <c r="I37" s="109" t="s">
        <v>15</v>
      </c>
      <c r="J37" s="373"/>
      <c r="K37" s="373"/>
      <c r="L37" s="373"/>
    </row>
    <row r="38" spans="1:12" ht="37.5" customHeight="1" x14ac:dyDescent="0.25">
      <c r="A38" s="226">
        <v>8176</v>
      </c>
      <c r="B38" s="227" t="s">
        <v>482</v>
      </c>
      <c r="C38" s="226" t="s">
        <v>286</v>
      </c>
      <c r="D38" s="196" t="s">
        <v>18</v>
      </c>
      <c r="E38" s="196">
        <v>10</v>
      </c>
      <c r="F38" s="196" t="s">
        <v>18</v>
      </c>
      <c r="G38" s="113" t="s">
        <v>18</v>
      </c>
      <c r="H38" s="113" t="s">
        <v>18</v>
      </c>
      <c r="I38" s="113" t="s">
        <v>18</v>
      </c>
      <c r="J38" s="196">
        <v>740</v>
      </c>
      <c r="K38" s="196">
        <f>SUM(D38,E38,F38,J38)</f>
        <v>750</v>
      </c>
      <c r="L38" s="196" t="s">
        <v>483</v>
      </c>
    </row>
    <row r="39" spans="1:12" ht="15.75" x14ac:dyDescent="0.25">
      <c r="A39" s="332" t="s">
        <v>29</v>
      </c>
      <c r="B39" s="333"/>
      <c r="C39" s="334"/>
      <c r="D39" s="114">
        <f t="shared" ref="D39:J39" si="3">SUM(D38)</f>
        <v>0</v>
      </c>
      <c r="E39" s="114">
        <f t="shared" si="3"/>
        <v>10</v>
      </c>
      <c r="F39" s="114">
        <f t="shared" si="3"/>
        <v>0</v>
      </c>
      <c r="G39" s="151">
        <f t="shared" si="3"/>
        <v>0</v>
      </c>
      <c r="H39" s="151">
        <f t="shared" si="3"/>
        <v>0</v>
      </c>
      <c r="I39" s="151">
        <f t="shared" si="3"/>
        <v>0</v>
      </c>
      <c r="J39" s="114">
        <f t="shared" si="3"/>
        <v>740</v>
      </c>
      <c r="K39" s="114">
        <f>SUM(D39,E39,F39,J39)</f>
        <v>750</v>
      </c>
      <c r="L39" s="114">
        <v>30</v>
      </c>
    </row>
    <row r="40" spans="1:12" ht="15.75" x14ac:dyDescent="0.25">
      <c r="A40" s="332" t="s">
        <v>30</v>
      </c>
      <c r="B40" s="333"/>
      <c r="C40" s="334"/>
      <c r="D40" s="116">
        <f>D39/K39</f>
        <v>0</v>
      </c>
      <c r="E40" s="116">
        <f>E39/K39</f>
        <v>1.3333333333333334E-2</v>
      </c>
      <c r="F40" s="116">
        <f>F39/K39</f>
        <v>0</v>
      </c>
      <c r="G40" s="117">
        <f>G39/K39</f>
        <v>0</v>
      </c>
      <c r="H40" s="117">
        <f>H39/K39</f>
        <v>0</v>
      </c>
      <c r="I40" s="117">
        <f>I39/K39</f>
        <v>0</v>
      </c>
      <c r="J40" s="116">
        <f>J39/K39</f>
        <v>0.98666666666666669</v>
      </c>
      <c r="K40" s="116">
        <f>SUM(D40,E40,F40,J40)</f>
        <v>1</v>
      </c>
      <c r="L40" s="118"/>
    </row>
    <row r="41" spans="1:12" ht="15.75" x14ac:dyDescent="0.25">
      <c r="A41" s="351" t="s">
        <v>465</v>
      </c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</row>
    <row r="42" spans="1:12" ht="15.75" x14ac:dyDescent="0.25">
      <c r="A42" s="119"/>
      <c r="B42" s="119"/>
      <c r="C42" s="119"/>
      <c r="D42" s="119"/>
      <c r="E42" s="119"/>
      <c r="F42" s="119"/>
      <c r="G42" s="125"/>
      <c r="H42" s="125"/>
      <c r="I42" s="125"/>
      <c r="J42" s="119"/>
      <c r="K42" s="119"/>
      <c r="L42" s="119"/>
    </row>
    <row r="43" spans="1:12" ht="15.75" x14ac:dyDescent="0.25">
      <c r="A43" s="329" t="s">
        <v>61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1"/>
    </row>
    <row r="44" spans="1:12" ht="15.75" x14ac:dyDescent="0.25">
      <c r="A44" s="336" t="s">
        <v>3</v>
      </c>
      <c r="B44" s="338" t="s">
        <v>4</v>
      </c>
      <c r="C44" s="338" t="s">
        <v>5</v>
      </c>
      <c r="D44" s="327" t="s">
        <v>6</v>
      </c>
      <c r="E44" s="327"/>
      <c r="F44" s="327"/>
      <c r="G44" s="327"/>
      <c r="H44" s="327"/>
      <c r="I44" s="327"/>
      <c r="J44" s="327" t="s">
        <v>7</v>
      </c>
      <c r="K44" s="327" t="s">
        <v>8</v>
      </c>
      <c r="L44" s="327" t="s">
        <v>9</v>
      </c>
    </row>
    <row r="45" spans="1:12" ht="15.75" x14ac:dyDescent="0.25">
      <c r="A45" s="337"/>
      <c r="B45" s="338"/>
      <c r="C45" s="338"/>
      <c r="D45" s="108" t="s">
        <v>10</v>
      </c>
      <c r="E45" s="108" t="s">
        <v>11</v>
      </c>
      <c r="F45" s="108" t="s">
        <v>12</v>
      </c>
      <c r="G45" s="109" t="s">
        <v>13</v>
      </c>
      <c r="H45" s="109" t="s">
        <v>14</v>
      </c>
      <c r="I45" s="109" t="s">
        <v>15</v>
      </c>
      <c r="J45" s="327"/>
      <c r="K45" s="327"/>
      <c r="L45" s="327"/>
    </row>
    <row r="46" spans="1:12" ht="38.25" customHeight="1" x14ac:dyDescent="0.25">
      <c r="A46" s="226">
        <v>8177</v>
      </c>
      <c r="B46" s="227" t="s">
        <v>484</v>
      </c>
      <c r="C46" s="226" t="s">
        <v>286</v>
      </c>
      <c r="D46" s="196" t="s">
        <v>18</v>
      </c>
      <c r="E46" s="196">
        <v>10</v>
      </c>
      <c r="F46" s="196" t="s">
        <v>18</v>
      </c>
      <c r="G46" s="113" t="s">
        <v>18</v>
      </c>
      <c r="H46" s="113" t="s">
        <v>18</v>
      </c>
      <c r="I46" s="113" t="s">
        <v>18</v>
      </c>
      <c r="J46" s="196">
        <v>740</v>
      </c>
      <c r="K46" s="196">
        <f>SUM(D46,E46,F46,J46)</f>
        <v>750</v>
      </c>
      <c r="L46" s="196" t="s">
        <v>483</v>
      </c>
    </row>
    <row r="47" spans="1:12" ht="15.75" x14ac:dyDescent="0.25">
      <c r="A47" s="332" t="s">
        <v>29</v>
      </c>
      <c r="B47" s="333"/>
      <c r="C47" s="334"/>
      <c r="D47" s="114">
        <f t="shared" ref="D47:J47" si="4">SUM(D46)</f>
        <v>0</v>
      </c>
      <c r="E47" s="114">
        <f t="shared" si="4"/>
        <v>10</v>
      </c>
      <c r="F47" s="114">
        <f t="shared" si="4"/>
        <v>0</v>
      </c>
      <c r="G47" s="151">
        <f t="shared" si="4"/>
        <v>0</v>
      </c>
      <c r="H47" s="151">
        <f t="shared" si="4"/>
        <v>0</v>
      </c>
      <c r="I47" s="151">
        <f t="shared" si="4"/>
        <v>0</v>
      </c>
      <c r="J47" s="114">
        <f t="shared" si="4"/>
        <v>740</v>
      </c>
      <c r="K47" s="114">
        <f>SUM(D47,E47,F47,J47)</f>
        <v>750</v>
      </c>
      <c r="L47" s="114">
        <v>30</v>
      </c>
    </row>
    <row r="48" spans="1:12" ht="15.75" x14ac:dyDescent="0.25">
      <c r="A48" s="332" t="s">
        <v>30</v>
      </c>
      <c r="B48" s="333"/>
      <c r="C48" s="334"/>
      <c r="D48" s="116">
        <f>D47/K47</f>
        <v>0</v>
      </c>
      <c r="E48" s="116">
        <f>E47/K47</f>
        <v>1.3333333333333334E-2</v>
      </c>
      <c r="F48" s="116">
        <f>F47/K47</f>
        <v>0</v>
      </c>
      <c r="G48" s="117">
        <f>G47/K47</f>
        <v>0</v>
      </c>
      <c r="H48" s="117">
        <f>H47/K47</f>
        <v>0</v>
      </c>
      <c r="I48" s="117">
        <f>I47/K47</f>
        <v>0</v>
      </c>
      <c r="J48" s="116">
        <f>J47/K47</f>
        <v>0.98666666666666669</v>
      </c>
      <c r="K48" s="116">
        <f>SUM(D48,E48,F48,J48)</f>
        <v>1</v>
      </c>
      <c r="L48" s="118"/>
    </row>
    <row r="49" spans="1:12" ht="15.75" x14ac:dyDescent="0.25">
      <c r="A49" s="351" t="s">
        <v>465</v>
      </c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</row>
    <row r="50" spans="1:12" ht="15.75" x14ac:dyDescent="0.25">
      <c r="A50" s="273" t="s">
        <v>520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</row>
    <row r="51" spans="1:12" ht="15.75" x14ac:dyDescent="0.25">
      <c r="A51" s="274" t="s">
        <v>460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6"/>
    </row>
    <row r="52" spans="1:12" ht="15.75" x14ac:dyDescent="0.25">
      <c r="A52" s="119"/>
      <c r="B52" s="119"/>
      <c r="C52" s="119"/>
      <c r="D52" s="119"/>
      <c r="E52" s="119"/>
      <c r="F52" s="119"/>
      <c r="G52" s="125"/>
      <c r="H52" s="125"/>
      <c r="I52" s="125"/>
      <c r="J52" s="119"/>
      <c r="K52" s="119"/>
      <c r="L52" s="119"/>
    </row>
    <row r="53" spans="1:12" ht="15.75" x14ac:dyDescent="0.25">
      <c r="A53" s="329" t="s">
        <v>72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1"/>
    </row>
    <row r="54" spans="1:12" ht="35.25" customHeight="1" x14ac:dyDescent="0.25">
      <c r="A54" s="336" t="s">
        <v>3</v>
      </c>
      <c r="B54" s="338" t="s">
        <v>4</v>
      </c>
      <c r="C54" s="338" t="s">
        <v>5</v>
      </c>
      <c r="D54" s="327" t="s">
        <v>6</v>
      </c>
      <c r="E54" s="327"/>
      <c r="F54" s="327"/>
      <c r="G54" s="327"/>
      <c r="H54" s="327"/>
      <c r="I54" s="327"/>
      <c r="J54" s="327" t="s">
        <v>7</v>
      </c>
      <c r="K54" s="327" t="s">
        <v>8</v>
      </c>
      <c r="L54" s="327" t="s">
        <v>9</v>
      </c>
    </row>
    <row r="55" spans="1:12" ht="15.75" x14ac:dyDescent="0.25">
      <c r="A55" s="337"/>
      <c r="B55" s="338"/>
      <c r="C55" s="338"/>
      <c r="D55" s="108" t="s">
        <v>10</v>
      </c>
      <c r="E55" s="108" t="s">
        <v>11</v>
      </c>
      <c r="F55" s="108" t="s">
        <v>12</v>
      </c>
      <c r="G55" s="109" t="s">
        <v>13</v>
      </c>
      <c r="H55" s="109" t="s">
        <v>14</v>
      </c>
      <c r="I55" s="109" t="s">
        <v>15</v>
      </c>
      <c r="J55" s="327"/>
      <c r="K55" s="327"/>
      <c r="L55" s="327"/>
    </row>
    <row r="56" spans="1:12" ht="31.5" x14ac:dyDescent="0.25">
      <c r="A56" s="111">
        <v>8178</v>
      </c>
      <c r="B56" s="227" t="s">
        <v>485</v>
      </c>
      <c r="C56" s="226" t="s">
        <v>286</v>
      </c>
      <c r="D56" s="196" t="s">
        <v>18</v>
      </c>
      <c r="E56" s="196">
        <v>10</v>
      </c>
      <c r="F56" s="196" t="s">
        <v>18</v>
      </c>
      <c r="G56" s="113" t="s">
        <v>18</v>
      </c>
      <c r="H56" s="113" t="s">
        <v>18</v>
      </c>
      <c r="I56" s="113" t="s">
        <v>18</v>
      </c>
      <c r="J56" s="196">
        <v>740</v>
      </c>
      <c r="K56" s="196">
        <f>SUM(D56,E56,F56,J56)</f>
        <v>750</v>
      </c>
      <c r="L56" s="196" t="s">
        <v>483</v>
      </c>
    </row>
    <row r="57" spans="1:12" ht="15.75" x14ac:dyDescent="0.25">
      <c r="A57" s="332" t="s">
        <v>29</v>
      </c>
      <c r="B57" s="333"/>
      <c r="C57" s="334"/>
      <c r="D57" s="114">
        <f t="shared" ref="D57:J57" si="5">SUM(D56)</f>
        <v>0</v>
      </c>
      <c r="E57" s="114">
        <f t="shared" si="5"/>
        <v>10</v>
      </c>
      <c r="F57" s="114">
        <f t="shared" si="5"/>
        <v>0</v>
      </c>
      <c r="G57" s="151">
        <f t="shared" si="5"/>
        <v>0</v>
      </c>
      <c r="H57" s="151">
        <f t="shared" si="5"/>
        <v>0</v>
      </c>
      <c r="I57" s="151">
        <f t="shared" si="5"/>
        <v>0</v>
      </c>
      <c r="J57" s="114">
        <f t="shared" si="5"/>
        <v>740</v>
      </c>
      <c r="K57" s="114">
        <f>SUM(D57,E57,F57,J57)</f>
        <v>750</v>
      </c>
      <c r="L57" s="114">
        <v>30</v>
      </c>
    </row>
    <row r="58" spans="1:12" ht="15.75" x14ac:dyDescent="0.25">
      <c r="A58" s="332" t="s">
        <v>30</v>
      </c>
      <c r="B58" s="333"/>
      <c r="C58" s="334"/>
      <c r="D58" s="116">
        <f>D57/K57</f>
        <v>0</v>
      </c>
      <c r="E58" s="116">
        <f>E57/K57</f>
        <v>1.3333333333333334E-2</v>
      </c>
      <c r="F58" s="116">
        <f>F57/K57</f>
        <v>0</v>
      </c>
      <c r="G58" s="117">
        <f>G57/K57</f>
        <v>0</v>
      </c>
      <c r="H58" s="117">
        <f>H57/K57</f>
        <v>0</v>
      </c>
      <c r="I58" s="117">
        <f>I57/K57</f>
        <v>0</v>
      </c>
      <c r="J58" s="116">
        <f>J57/K57</f>
        <v>0.98666666666666669</v>
      </c>
      <c r="K58" s="116">
        <f>SUM(D58,E58,F58,J58)</f>
        <v>1</v>
      </c>
      <c r="L58" s="118"/>
    </row>
    <row r="59" spans="1:12" ht="15.75" x14ac:dyDescent="0.25">
      <c r="A59" s="351" t="s">
        <v>465</v>
      </c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</row>
    <row r="60" spans="1:12" ht="15.75" x14ac:dyDescent="0.25">
      <c r="A60" s="119"/>
      <c r="B60" s="119"/>
      <c r="C60" s="119"/>
      <c r="D60" s="119"/>
      <c r="E60" s="119"/>
      <c r="F60" s="119"/>
      <c r="G60" s="125"/>
      <c r="H60" s="125"/>
      <c r="I60" s="125"/>
      <c r="J60" s="119"/>
      <c r="K60" s="119"/>
      <c r="L60" s="119"/>
    </row>
    <row r="61" spans="1:12" ht="15.75" x14ac:dyDescent="0.25">
      <c r="A61" s="329" t="s">
        <v>486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1"/>
    </row>
    <row r="62" spans="1:12" ht="33.75" customHeight="1" x14ac:dyDescent="0.25">
      <c r="A62" s="336" t="s">
        <v>3</v>
      </c>
      <c r="B62" s="338" t="s">
        <v>4</v>
      </c>
      <c r="C62" s="338" t="s">
        <v>5</v>
      </c>
      <c r="D62" s="327" t="s">
        <v>6</v>
      </c>
      <c r="E62" s="327"/>
      <c r="F62" s="327"/>
      <c r="G62" s="327"/>
      <c r="H62" s="327"/>
      <c r="I62" s="327"/>
      <c r="J62" s="327" t="s">
        <v>7</v>
      </c>
      <c r="K62" s="327" t="s">
        <v>8</v>
      </c>
      <c r="L62" s="327" t="s">
        <v>9</v>
      </c>
    </row>
    <row r="63" spans="1:12" ht="15.75" x14ac:dyDescent="0.25">
      <c r="A63" s="337"/>
      <c r="B63" s="338"/>
      <c r="C63" s="338"/>
      <c r="D63" s="108" t="s">
        <v>10</v>
      </c>
      <c r="E63" s="108" t="s">
        <v>11</v>
      </c>
      <c r="F63" s="108" t="s">
        <v>12</v>
      </c>
      <c r="G63" s="109" t="s">
        <v>13</v>
      </c>
      <c r="H63" s="109" t="s">
        <v>14</v>
      </c>
      <c r="I63" s="109" t="s">
        <v>15</v>
      </c>
      <c r="J63" s="327"/>
      <c r="K63" s="327"/>
      <c r="L63" s="327"/>
    </row>
    <row r="64" spans="1:12" ht="31.5" x14ac:dyDescent="0.25">
      <c r="A64" s="111">
        <v>8219</v>
      </c>
      <c r="B64" s="227" t="s">
        <v>487</v>
      </c>
      <c r="C64" s="226" t="s">
        <v>286</v>
      </c>
      <c r="D64" s="196" t="s">
        <v>18</v>
      </c>
      <c r="E64" s="196">
        <v>10</v>
      </c>
      <c r="F64" s="196" t="s">
        <v>18</v>
      </c>
      <c r="G64" s="113" t="s">
        <v>18</v>
      </c>
      <c r="H64" s="113" t="s">
        <v>18</v>
      </c>
      <c r="I64" s="113" t="s">
        <v>18</v>
      </c>
      <c r="J64" s="196">
        <v>740</v>
      </c>
      <c r="K64" s="196">
        <f>SUM(D64,E64,F64,J64)</f>
        <v>750</v>
      </c>
      <c r="L64" s="196" t="s">
        <v>483</v>
      </c>
    </row>
    <row r="65" spans="1:12" ht="15.75" x14ac:dyDescent="0.25">
      <c r="A65" s="332" t="s">
        <v>29</v>
      </c>
      <c r="B65" s="333"/>
      <c r="C65" s="334"/>
      <c r="D65" s="114">
        <f t="shared" ref="D65:J65" si="6">SUM(D64)</f>
        <v>0</v>
      </c>
      <c r="E65" s="114">
        <f t="shared" si="6"/>
        <v>10</v>
      </c>
      <c r="F65" s="114">
        <f t="shared" si="6"/>
        <v>0</v>
      </c>
      <c r="G65" s="151">
        <f t="shared" si="6"/>
        <v>0</v>
      </c>
      <c r="H65" s="151">
        <f t="shared" si="6"/>
        <v>0</v>
      </c>
      <c r="I65" s="151">
        <f t="shared" si="6"/>
        <v>0</v>
      </c>
      <c r="J65" s="114">
        <f t="shared" si="6"/>
        <v>740</v>
      </c>
      <c r="K65" s="114">
        <f>SUM(D65,E65,F65,J65)</f>
        <v>750</v>
      </c>
      <c r="L65" s="114">
        <v>30</v>
      </c>
    </row>
    <row r="66" spans="1:12" ht="15.75" x14ac:dyDescent="0.25">
      <c r="A66" s="332" t="s">
        <v>30</v>
      </c>
      <c r="B66" s="333"/>
      <c r="C66" s="334"/>
      <c r="D66" s="116">
        <f>D65/K65</f>
        <v>0</v>
      </c>
      <c r="E66" s="116">
        <f>E65/K65</f>
        <v>1.3333333333333334E-2</v>
      </c>
      <c r="F66" s="116">
        <f>F65/K65</f>
        <v>0</v>
      </c>
      <c r="G66" s="117">
        <f>G65/K65</f>
        <v>0</v>
      </c>
      <c r="H66" s="117">
        <f>H65/K65</f>
        <v>0</v>
      </c>
      <c r="I66" s="117">
        <f>I65/K65</f>
        <v>0</v>
      </c>
      <c r="J66" s="116">
        <f>J65/K65</f>
        <v>0.98666666666666669</v>
      </c>
      <c r="K66" s="116">
        <f>SUM(D66,E66,F66,J66)</f>
        <v>1</v>
      </c>
      <c r="L66" s="118"/>
    </row>
    <row r="67" spans="1:12" ht="15.75" x14ac:dyDescent="0.25">
      <c r="A67" s="351" t="s">
        <v>465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</row>
    <row r="68" spans="1:12" ht="15.75" x14ac:dyDescent="0.25">
      <c r="A68" s="119"/>
      <c r="B68" s="119"/>
      <c r="C68" s="119"/>
      <c r="D68" s="260"/>
      <c r="E68" s="260"/>
      <c r="F68" s="260"/>
      <c r="G68" s="261"/>
      <c r="H68" s="261"/>
      <c r="I68" s="261"/>
      <c r="J68" s="260"/>
      <c r="K68" s="260"/>
      <c r="L68" s="260"/>
    </row>
    <row r="69" spans="1:12" ht="15.75" x14ac:dyDescent="0.25">
      <c r="A69" s="329" t="s">
        <v>488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1"/>
    </row>
    <row r="70" spans="1:12" ht="36.75" customHeight="1" x14ac:dyDescent="0.25">
      <c r="A70" s="336" t="s">
        <v>3</v>
      </c>
      <c r="B70" s="338" t="s">
        <v>4</v>
      </c>
      <c r="C70" s="338" t="s">
        <v>5</v>
      </c>
      <c r="D70" s="327" t="s">
        <v>6</v>
      </c>
      <c r="E70" s="327"/>
      <c r="F70" s="327"/>
      <c r="G70" s="327"/>
      <c r="H70" s="327"/>
      <c r="I70" s="327"/>
      <c r="J70" s="327" t="s">
        <v>7</v>
      </c>
      <c r="K70" s="327" t="s">
        <v>8</v>
      </c>
      <c r="L70" s="327" t="s">
        <v>9</v>
      </c>
    </row>
    <row r="71" spans="1:12" ht="15.75" x14ac:dyDescent="0.25">
      <c r="A71" s="337"/>
      <c r="B71" s="338"/>
      <c r="C71" s="338"/>
      <c r="D71" s="108" t="s">
        <v>10</v>
      </c>
      <c r="E71" s="108" t="s">
        <v>11</v>
      </c>
      <c r="F71" s="108" t="s">
        <v>12</v>
      </c>
      <c r="G71" s="109" t="s">
        <v>13</v>
      </c>
      <c r="H71" s="109" t="s">
        <v>14</v>
      </c>
      <c r="I71" s="109" t="s">
        <v>15</v>
      </c>
      <c r="J71" s="327"/>
      <c r="K71" s="327"/>
      <c r="L71" s="327"/>
    </row>
    <row r="72" spans="1:12" ht="31.5" x14ac:dyDescent="0.25">
      <c r="A72" s="111">
        <v>8220</v>
      </c>
      <c r="B72" s="227" t="s">
        <v>489</v>
      </c>
      <c r="C72" s="226" t="s">
        <v>286</v>
      </c>
      <c r="D72" s="196" t="s">
        <v>18</v>
      </c>
      <c r="E72" s="196">
        <v>10</v>
      </c>
      <c r="F72" s="196" t="s">
        <v>18</v>
      </c>
      <c r="G72" s="113" t="s">
        <v>18</v>
      </c>
      <c r="H72" s="113" t="s">
        <v>18</v>
      </c>
      <c r="I72" s="113" t="s">
        <v>18</v>
      </c>
      <c r="J72" s="196">
        <v>740</v>
      </c>
      <c r="K72" s="196">
        <f>SUM(D72,E72,F72,J72)</f>
        <v>750</v>
      </c>
      <c r="L72" s="196" t="s">
        <v>483</v>
      </c>
    </row>
    <row r="73" spans="1:12" ht="15.75" x14ac:dyDescent="0.25">
      <c r="A73" s="332" t="s">
        <v>29</v>
      </c>
      <c r="B73" s="333"/>
      <c r="C73" s="334"/>
      <c r="D73" s="114">
        <f t="shared" ref="D73:J73" si="7">SUM(D72)</f>
        <v>0</v>
      </c>
      <c r="E73" s="114">
        <f t="shared" si="7"/>
        <v>10</v>
      </c>
      <c r="F73" s="114">
        <f t="shared" si="7"/>
        <v>0</v>
      </c>
      <c r="G73" s="151">
        <f t="shared" si="7"/>
        <v>0</v>
      </c>
      <c r="H73" s="151">
        <f t="shared" si="7"/>
        <v>0</v>
      </c>
      <c r="I73" s="151">
        <f t="shared" si="7"/>
        <v>0</v>
      </c>
      <c r="J73" s="114">
        <f t="shared" si="7"/>
        <v>740</v>
      </c>
      <c r="K73" s="114">
        <f>SUM(D73,E73,F73,J73)</f>
        <v>750</v>
      </c>
      <c r="L73" s="114">
        <v>30</v>
      </c>
    </row>
    <row r="74" spans="1:12" ht="15.75" x14ac:dyDescent="0.25">
      <c r="A74" s="332" t="s">
        <v>30</v>
      </c>
      <c r="B74" s="333"/>
      <c r="C74" s="334"/>
      <c r="D74" s="116">
        <f>D73/K73</f>
        <v>0</v>
      </c>
      <c r="E74" s="116">
        <f>E73/K73</f>
        <v>1.3333333333333334E-2</v>
      </c>
      <c r="F74" s="116">
        <f>F73/K73</f>
        <v>0</v>
      </c>
      <c r="G74" s="117">
        <f>G73/K73</f>
        <v>0</v>
      </c>
      <c r="H74" s="117">
        <f>H73/K73</f>
        <v>0</v>
      </c>
      <c r="I74" s="117">
        <f>I73/K73</f>
        <v>0</v>
      </c>
      <c r="J74" s="116">
        <f>J73/K73</f>
        <v>0.98666666666666669</v>
      </c>
      <c r="K74" s="116">
        <f>SUM(D74,E74,F74,J74)</f>
        <v>1</v>
      </c>
      <c r="L74" s="118"/>
    </row>
    <row r="75" spans="1:12" ht="15.75" x14ac:dyDescent="0.25">
      <c r="A75" s="351" t="s">
        <v>465</v>
      </c>
      <c r="B75" s="352"/>
      <c r="C75" s="352"/>
      <c r="D75" s="352"/>
      <c r="E75" s="352"/>
      <c r="F75" s="352"/>
      <c r="G75" s="352"/>
      <c r="H75" s="352"/>
      <c r="I75" s="352"/>
      <c r="J75" s="352"/>
      <c r="K75" s="352"/>
      <c r="L75" s="352"/>
    </row>
    <row r="76" spans="1:12" ht="15.75" x14ac:dyDescent="0.25">
      <c r="A76" s="119"/>
      <c r="B76" s="119"/>
      <c r="C76" s="119"/>
      <c r="D76" s="260"/>
      <c r="E76" s="260"/>
      <c r="F76" s="260"/>
      <c r="G76" s="261"/>
      <c r="H76" s="261"/>
      <c r="I76" s="261"/>
      <c r="J76" s="260"/>
      <c r="K76" s="260"/>
      <c r="L76" s="260"/>
    </row>
    <row r="77" spans="1:12" ht="15.75" x14ac:dyDescent="0.25">
      <c r="A77" s="329" t="s">
        <v>490</v>
      </c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1"/>
    </row>
    <row r="78" spans="1:12" ht="21.75" customHeight="1" x14ac:dyDescent="0.25">
      <c r="A78" s="336" t="s">
        <v>3</v>
      </c>
      <c r="B78" s="338" t="s">
        <v>4</v>
      </c>
      <c r="C78" s="338" t="s">
        <v>5</v>
      </c>
      <c r="D78" s="327" t="s">
        <v>6</v>
      </c>
      <c r="E78" s="327"/>
      <c r="F78" s="327"/>
      <c r="G78" s="327"/>
      <c r="H78" s="327"/>
      <c r="I78" s="327"/>
      <c r="J78" s="327" t="s">
        <v>7</v>
      </c>
      <c r="K78" s="327" t="s">
        <v>8</v>
      </c>
      <c r="L78" s="327" t="s">
        <v>9</v>
      </c>
    </row>
    <row r="79" spans="1:12" ht="15.75" x14ac:dyDescent="0.25">
      <c r="A79" s="337"/>
      <c r="B79" s="338"/>
      <c r="C79" s="338"/>
      <c r="D79" s="108" t="s">
        <v>10</v>
      </c>
      <c r="E79" s="108" t="s">
        <v>11</v>
      </c>
      <c r="F79" s="108" t="s">
        <v>12</v>
      </c>
      <c r="G79" s="109" t="s">
        <v>13</v>
      </c>
      <c r="H79" s="109" t="s">
        <v>14</v>
      </c>
      <c r="I79" s="109" t="s">
        <v>15</v>
      </c>
      <c r="J79" s="327"/>
      <c r="K79" s="327"/>
      <c r="L79" s="327"/>
    </row>
    <row r="80" spans="1:12" ht="31.5" x14ac:dyDescent="0.25">
      <c r="A80" s="111">
        <v>8196</v>
      </c>
      <c r="B80" s="227" t="s">
        <v>491</v>
      </c>
      <c r="C80" s="226" t="s">
        <v>286</v>
      </c>
      <c r="D80" s="196" t="s">
        <v>18</v>
      </c>
      <c r="E80" s="196">
        <v>10</v>
      </c>
      <c r="F80" s="196" t="s">
        <v>18</v>
      </c>
      <c r="G80" s="113" t="s">
        <v>18</v>
      </c>
      <c r="H80" s="113" t="s">
        <v>18</v>
      </c>
      <c r="I80" s="113" t="s">
        <v>18</v>
      </c>
      <c r="J80" s="196">
        <v>740</v>
      </c>
      <c r="K80" s="196">
        <f>SUM(D80,E80,F80,J80)</f>
        <v>750</v>
      </c>
      <c r="L80" s="196" t="s">
        <v>483</v>
      </c>
    </row>
    <row r="81" spans="1:12" ht="15.75" x14ac:dyDescent="0.25">
      <c r="A81" s="332" t="s">
        <v>29</v>
      </c>
      <c r="B81" s="333"/>
      <c r="C81" s="334"/>
      <c r="D81" s="114">
        <f t="shared" ref="D81:J81" si="8">SUM(D80)</f>
        <v>0</v>
      </c>
      <c r="E81" s="114">
        <f t="shared" si="8"/>
        <v>10</v>
      </c>
      <c r="F81" s="114">
        <f t="shared" si="8"/>
        <v>0</v>
      </c>
      <c r="G81" s="151">
        <f t="shared" si="8"/>
        <v>0</v>
      </c>
      <c r="H81" s="151">
        <f t="shared" si="8"/>
        <v>0</v>
      </c>
      <c r="I81" s="151">
        <f t="shared" si="8"/>
        <v>0</v>
      </c>
      <c r="J81" s="114">
        <f t="shared" si="8"/>
        <v>740</v>
      </c>
      <c r="K81" s="114">
        <f>SUM(D81,E81,F81,J81)</f>
        <v>750</v>
      </c>
      <c r="L81" s="114">
        <v>30</v>
      </c>
    </row>
    <row r="82" spans="1:12" ht="15.75" x14ac:dyDescent="0.25">
      <c r="A82" s="332" t="s">
        <v>30</v>
      </c>
      <c r="B82" s="333"/>
      <c r="C82" s="334"/>
      <c r="D82" s="116">
        <f>D81/K81</f>
        <v>0</v>
      </c>
      <c r="E82" s="116">
        <f>E81/K81</f>
        <v>1.3333333333333334E-2</v>
      </c>
      <c r="F82" s="116">
        <f>F81/K81</f>
        <v>0</v>
      </c>
      <c r="G82" s="117">
        <f>G81/K81</f>
        <v>0</v>
      </c>
      <c r="H82" s="117">
        <f>H81/K81</f>
        <v>0</v>
      </c>
      <c r="I82" s="117">
        <f>I81/K81</f>
        <v>0</v>
      </c>
      <c r="J82" s="116">
        <f>J81/K81</f>
        <v>0.98666666666666669</v>
      </c>
      <c r="K82" s="116">
        <f>SUM(D82,E82,F82,J82)</f>
        <v>1</v>
      </c>
      <c r="L82" s="118"/>
    </row>
    <row r="83" spans="1:12" ht="15.75" x14ac:dyDescent="0.25">
      <c r="A83" s="351" t="s">
        <v>465</v>
      </c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</row>
  </sheetData>
  <mergeCells count="96">
    <mergeCell ref="L78:L79"/>
    <mergeCell ref="A81:C81"/>
    <mergeCell ref="A82:C82"/>
    <mergeCell ref="A83:L83"/>
    <mergeCell ref="A78:A79"/>
    <mergeCell ref="B78:B79"/>
    <mergeCell ref="C78:C79"/>
    <mergeCell ref="D78:I78"/>
    <mergeCell ref="J78:J79"/>
    <mergeCell ref="K78:K79"/>
    <mergeCell ref="K70:K71"/>
    <mergeCell ref="L70:L71"/>
    <mergeCell ref="A73:C73"/>
    <mergeCell ref="A74:C74"/>
    <mergeCell ref="A75:L75"/>
    <mergeCell ref="A77:L77"/>
    <mergeCell ref="L62:L63"/>
    <mergeCell ref="A65:C65"/>
    <mergeCell ref="A66:C66"/>
    <mergeCell ref="A67:L67"/>
    <mergeCell ref="A69:L69"/>
    <mergeCell ref="A70:A71"/>
    <mergeCell ref="B70:B71"/>
    <mergeCell ref="C70:C71"/>
    <mergeCell ref="D70:I70"/>
    <mergeCell ref="J70:J71"/>
    <mergeCell ref="A62:A63"/>
    <mergeCell ref="B62:B63"/>
    <mergeCell ref="C62:C63"/>
    <mergeCell ref="D62:I62"/>
    <mergeCell ref="J62:J63"/>
    <mergeCell ref="A47:C47"/>
    <mergeCell ref="A48:C48"/>
    <mergeCell ref="A49:L49"/>
    <mergeCell ref="A53:L53"/>
    <mergeCell ref="K62:K63"/>
    <mergeCell ref="K54:K55"/>
    <mergeCell ref="L54:L55"/>
    <mergeCell ref="A57:C57"/>
    <mergeCell ref="A58:C58"/>
    <mergeCell ref="A59:L59"/>
    <mergeCell ref="A61:L61"/>
    <mergeCell ref="A54:A55"/>
    <mergeCell ref="B54:B55"/>
    <mergeCell ref="C54:C55"/>
    <mergeCell ref="D54:I54"/>
    <mergeCell ref="J54:J55"/>
    <mergeCell ref="A39:C39"/>
    <mergeCell ref="A40:C40"/>
    <mergeCell ref="A41:L41"/>
    <mergeCell ref="A43:L43"/>
    <mergeCell ref="A44:A45"/>
    <mergeCell ref="B44:B45"/>
    <mergeCell ref="C44:C45"/>
    <mergeCell ref="D44:I44"/>
    <mergeCell ref="J44:J45"/>
    <mergeCell ref="K44:K45"/>
    <mergeCell ref="L44:L45"/>
    <mergeCell ref="A33:K33"/>
    <mergeCell ref="A34:L34"/>
    <mergeCell ref="A35:L35"/>
    <mergeCell ref="A36:A37"/>
    <mergeCell ref="B36:B37"/>
    <mergeCell ref="C36:C37"/>
    <mergeCell ref="D36:I36"/>
    <mergeCell ref="J36:J37"/>
    <mergeCell ref="K36:K37"/>
    <mergeCell ref="L36:L37"/>
    <mergeCell ref="A21:C21"/>
    <mergeCell ref="D21:K21"/>
    <mergeCell ref="A16:A17"/>
    <mergeCell ref="B16:B17"/>
    <mergeCell ref="C16:C17"/>
    <mergeCell ref="D16:I16"/>
    <mergeCell ref="J16:J17"/>
    <mergeCell ref="A15:L15"/>
    <mergeCell ref="K16:K17"/>
    <mergeCell ref="L16:L17"/>
    <mergeCell ref="A19:C19"/>
    <mergeCell ref="A20:C20"/>
    <mergeCell ref="A50:L50"/>
    <mergeCell ref="A51:L51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L6:L7"/>
    <mergeCell ref="A11:C11"/>
    <mergeCell ref="A12:C12"/>
    <mergeCell ref="A13:L13"/>
  </mergeCells>
  <pageMargins left="0.7" right="0.7" top="0.75" bottom="0.75" header="0.3" footer="0.3"/>
  <pageSetup paperSize="9" scale="4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40"/>
  <sheetViews>
    <sheetView zoomScale="90" zoomScaleNormal="90" zoomScaleSheetLayoutView="50" zoomScalePageLayoutView="80" workbookViewId="0">
      <selection activeCell="S12" sqref="S12"/>
    </sheetView>
  </sheetViews>
  <sheetFormatPr defaultColWidth="5.7109375" defaultRowHeight="15" x14ac:dyDescent="0.25"/>
  <cols>
    <col min="1" max="1" width="6.28515625" style="53" customWidth="1"/>
    <col min="2" max="2" width="37.7109375" style="53" customWidth="1"/>
    <col min="3" max="3" width="16.7109375" style="53" customWidth="1"/>
    <col min="4" max="4" width="7.7109375" style="9" customWidth="1"/>
    <col min="5" max="5" width="6.7109375" style="9" customWidth="1"/>
    <col min="6" max="6" width="7.7109375" style="9" customWidth="1"/>
    <col min="7" max="9" width="4.7109375" style="70" customWidth="1"/>
    <col min="10" max="11" width="7.7109375" style="9" customWidth="1"/>
    <col min="12" max="12" width="6.7109375" style="9" customWidth="1"/>
    <col min="13" max="16384" width="5.7109375" style="1"/>
  </cols>
  <sheetData>
    <row r="1" spans="1:12" s="61" customFormat="1" ht="15.75" customHeight="1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s="62" customFormat="1" ht="18.75" customHeight="1" x14ac:dyDescent="0.3">
      <c r="A2" s="274" t="s">
        <v>492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6"/>
    </row>
    <row r="3" spans="1:12" s="63" customFormat="1" ht="12.75" x14ac:dyDescent="0.2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15" customHeight="1" x14ac:dyDescent="0.25">
      <c r="A4" s="278" t="s">
        <v>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80"/>
    </row>
    <row r="5" spans="1:12" ht="15" customHeight="1" x14ac:dyDescent="0.25">
      <c r="A5" s="281" t="s">
        <v>3</v>
      </c>
      <c r="B5" s="283" t="s">
        <v>4</v>
      </c>
      <c r="C5" s="283" t="s">
        <v>5</v>
      </c>
      <c r="D5" s="284" t="s">
        <v>6</v>
      </c>
      <c r="E5" s="284"/>
      <c r="F5" s="284"/>
      <c r="G5" s="284"/>
      <c r="H5" s="284"/>
      <c r="I5" s="284"/>
      <c r="J5" s="284" t="s">
        <v>7</v>
      </c>
      <c r="K5" s="284" t="s">
        <v>8</v>
      </c>
      <c r="L5" s="284" t="s">
        <v>9</v>
      </c>
    </row>
    <row r="6" spans="1:12" x14ac:dyDescent="0.25">
      <c r="A6" s="282"/>
      <c r="B6" s="283"/>
      <c r="C6" s="283"/>
      <c r="D6" s="52" t="s">
        <v>10</v>
      </c>
      <c r="E6" s="52" t="s">
        <v>11</v>
      </c>
      <c r="F6" s="52" t="s">
        <v>12</v>
      </c>
      <c r="G6" s="65" t="s">
        <v>13</v>
      </c>
      <c r="H6" s="65" t="s">
        <v>14</v>
      </c>
      <c r="I6" s="65" t="s">
        <v>15</v>
      </c>
      <c r="J6" s="284"/>
      <c r="K6" s="284"/>
      <c r="L6" s="284"/>
    </row>
    <row r="7" spans="1:12" ht="26.25" x14ac:dyDescent="0.25">
      <c r="A7" s="46">
        <v>8179</v>
      </c>
      <c r="B7" s="47" t="s">
        <v>493</v>
      </c>
      <c r="C7" s="46" t="s">
        <v>17</v>
      </c>
      <c r="D7" s="32">
        <v>10</v>
      </c>
      <c r="E7" s="32">
        <v>5</v>
      </c>
      <c r="F7" s="32" t="s">
        <v>98</v>
      </c>
      <c r="G7" s="66" t="s">
        <v>18</v>
      </c>
      <c r="H7" s="66" t="s">
        <v>18</v>
      </c>
      <c r="I7" s="66" t="s">
        <v>18</v>
      </c>
      <c r="J7" s="32">
        <v>135</v>
      </c>
      <c r="K7" s="32">
        <f>SUM(D7:F7,J7)</f>
        <v>150</v>
      </c>
      <c r="L7" s="4">
        <v>6</v>
      </c>
    </row>
    <row r="8" spans="1:12" x14ac:dyDescent="0.25">
      <c r="A8" s="46">
        <v>8166</v>
      </c>
      <c r="B8" s="47" t="s">
        <v>494</v>
      </c>
      <c r="C8" s="46" t="s">
        <v>244</v>
      </c>
      <c r="D8" s="32">
        <v>10</v>
      </c>
      <c r="E8" s="32">
        <v>5</v>
      </c>
      <c r="F8" s="32" t="s">
        <v>98</v>
      </c>
      <c r="G8" s="66" t="s">
        <v>18</v>
      </c>
      <c r="H8" s="66" t="s">
        <v>18</v>
      </c>
      <c r="I8" s="66" t="s">
        <v>18</v>
      </c>
      <c r="J8" s="32">
        <v>135</v>
      </c>
      <c r="K8" s="32">
        <f>SUM(D8:F8,J8)</f>
        <v>150</v>
      </c>
      <c r="L8" s="4">
        <v>6</v>
      </c>
    </row>
    <row r="9" spans="1:12" s="10" customFormat="1" ht="12.75" x14ac:dyDescent="0.2">
      <c r="A9" s="46">
        <v>8180</v>
      </c>
      <c r="B9" s="47" t="s">
        <v>495</v>
      </c>
      <c r="C9" s="46" t="s">
        <v>286</v>
      </c>
      <c r="D9" s="32" t="s">
        <v>98</v>
      </c>
      <c r="E9" s="32">
        <v>5</v>
      </c>
      <c r="F9" s="32" t="s">
        <v>98</v>
      </c>
      <c r="G9" s="66" t="s">
        <v>18</v>
      </c>
      <c r="H9" s="66" t="s">
        <v>18</v>
      </c>
      <c r="I9" s="66" t="s">
        <v>18</v>
      </c>
      <c r="J9" s="32">
        <v>445</v>
      </c>
      <c r="K9" s="32">
        <f>SUM(D9:F9,J9)</f>
        <v>450</v>
      </c>
      <c r="L9" s="4" t="s">
        <v>464</v>
      </c>
    </row>
    <row r="10" spans="1:12" s="10" customFormat="1" ht="12.75" customHeight="1" x14ac:dyDescent="0.2">
      <c r="A10" s="285" t="s">
        <v>29</v>
      </c>
      <c r="B10" s="286"/>
      <c r="C10" s="287"/>
      <c r="D10" s="5">
        <f t="shared" ref="D10:J10" si="0">SUM(D7:D9)</f>
        <v>20</v>
      </c>
      <c r="E10" s="5">
        <f t="shared" si="0"/>
        <v>15</v>
      </c>
      <c r="F10" s="5">
        <f t="shared" si="0"/>
        <v>0</v>
      </c>
      <c r="G10" s="72">
        <f t="shared" si="0"/>
        <v>0</v>
      </c>
      <c r="H10" s="72">
        <f t="shared" si="0"/>
        <v>0</v>
      </c>
      <c r="I10" s="72">
        <f t="shared" si="0"/>
        <v>0</v>
      </c>
      <c r="J10" s="5">
        <f t="shared" si="0"/>
        <v>715</v>
      </c>
      <c r="K10" s="5">
        <v>750</v>
      </c>
      <c r="L10" s="5">
        <v>30</v>
      </c>
    </row>
    <row r="11" spans="1:12" s="63" customFormat="1" ht="12.75" customHeight="1" x14ac:dyDescent="0.2">
      <c r="A11" s="285" t="s">
        <v>30</v>
      </c>
      <c r="B11" s="286"/>
      <c r="C11" s="287"/>
      <c r="D11" s="6">
        <f>D10/K10</f>
        <v>2.6666666666666668E-2</v>
      </c>
      <c r="E11" s="6">
        <f>E10/K10</f>
        <v>0.02</v>
      </c>
      <c r="F11" s="6">
        <f>F10/K10</f>
        <v>0</v>
      </c>
      <c r="G11" s="68">
        <f>G10/K10</f>
        <v>0</v>
      </c>
      <c r="H11" s="68">
        <f>H10/K10</f>
        <v>0</v>
      </c>
      <c r="I11" s="68">
        <f>I10/K10</f>
        <v>0</v>
      </c>
      <c r="J11" s="6">
        <v>0.93300000000000005</v>
      </c>
      <c r="K11" s="6">
        <v>1</v>
      </c>
      <c r="L11" s="7"/>
    </row>
    <row r="12" spans="1:12" s="63" customFormat="1" ht="12.75" customHeight="1" x14ac:dyDescent="0.2">
      <c r="A12" s="303" t="s">
        <v>465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</row>
    <row r="13" spans="1:12" s="63" customFormat="1" ht="12.75" x14ac:dyDescent="0.2">
      <c r="A13" s="53"/>
      <c r="B13" s="53"/>
      <c r="C13" s="53"/>
      <c r="D13" s="53"/>
      <c r="E13" s="53"/>
      <c r="F13" s="53"/>
      <c r="G13" s="73"/>
      <c r="H13" s="73"/>
      <c r="I13" s="73"/>
      <c r="J13" s="53"/>
      <c r="K13" s="53"/>
      <c r="L13" s="53"/>
    </row>
    <row r="14" spans="1:12" s="63" customFormat="1" ht="15" customHeight="1" x14ac:dyDescent="0.2">
      <c r="A14" s="278" t="s">
        <v>31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80"/>
    </row>
    <row r="15" spans="1:12" s="63" customFormat="1" ht="12.75" customHeight="1" x14ac:dyDescent="0.2">
      <c r="A15" s="281" t="s">
        <v>3</v>
      </c>
      <c r="B15" s="283" t="s">
        <v>4</v>
      </c>
      <c r="C15" s="283" t="s">
        <v>5</v>
      </c>
      <c r="D15" s="284" t="s">
        <v>6</v>
      </c>
      <c r="E15" s="284"/>
      <c r="F15" s="284"/>
      <c r="G15" s="284"/>
      <c r="H15" s="284"/>
      <c r="I15" s="284"/>
      <c r="J15" s="284" t="s">
        <v>7</v>
      </c>
      <c r="K15" s="284" t="s">
        <v>8</v>
      </c>
      <c r="L15" s="284" t="s">
        <v>9</v>
      </c>
    </row>
    <row r="16" spans="1:12" x14ac:dyDescent="0.25">
      <c r="A16" s="282"/>
      <c r="B16" s="283"/>
      <c r="C16" s="283"/>
      <c r="D16" s="52" t="s">
        <v>10</v>
      </c>
      <c r="E16" s="52" t="s">
        <v>11</v>
      </c>
      <c r="F16" s="52" t="s">
        <v>12</v>
      </c>
      <c r="G16" s="65" t="s">
        <v>13</v>
      </c>
      <c r="H16" s="65" t="s">
        <v>14</v>
      </c>
      <c r="I16" s="65" t="s">
        <v>15</v>
      </c>
      <c r="J16" s="284"/>
      <c r="K16" s="284"/>
      <c r="L16" s="284"/>
    </row>
    <row r="17" spans="1:12" x14ac:dyDescent="0.25">
      <c r="A17" s="3">
        <v>8181</v>
      </c>
      <c r="B17" s="2" t="s">
        <v>496</v>
      </c>
      <c r="C17" s="3" t="s">
        <v>286</v>
      </c>
      <c r="D17" s="4" t="s">
        <v>98</v>
      </c>
      <c r="E17" s="4">
        <v>5</v>
      </c>
      <c r="F17" s="4" t="s">
        <v>98</v>
      </c>
      <c r="G17" s="66" t="s">
        <v>18</v>
      </c>
      <c r="H17" s="66" t="s">
        <v>18</v>
      </c>
      <c r="I17" s="66" t="s">
        <v>18</v>
      </c>
      <c r="J17" s="4">
        <v>145</v>
      </c>
      <c r="K17" s="32">
        <f>SUM(D17:F17,J17)</f>
        <v>150</v>
      </c>
      <c r="L17" s="4" t="s">
        <v>497</v>
      </c>
    </row>
    <row r="18" spans="1:12" ht="15" customHeight="1" x14ac:dyDescent="0.25">
      <c r="A18" s="285" t="s">
        <v>29</v>
      </c>
      <c r="B18" s="286"/>
      <c r="C18" s="287"/>
      <c r="D18" s="5">
        <f>SUM(D17:D17)</f>
        <v>0</v>
      </c>
      <c r="E18" s="5">
        <f>SUM(E17:E17)</f>
        <v>5</v>
      </c>
      <c r="F18" s="5">
        <f>SUM(F17:F17)</f>
        <v>0</v>
      </c>
      <c r="G18" s="72">
        <f>SUM(G17)</f>
        <v>0</v>
      </c>
      <c r="H18" s="72">
        <f>SUM(H17)</f>
        <v>0</v>
      </c>
      <c r="I18" s="72">
        <f>SUM(I17)</f>
        <v>0</v>
      </c>
      <c r="J18" s="5">
        <f>SUM(J17:J17)</f>
        <v>145</v>
      </c>
      <c r="K18" s="5">
        <f>SUM(D18,E18,F18,J18)</f>
        <v>150</v>
      </c>
      <c r="L18" s="5">
        <v>6</v>
      </c>
    </row>
    <row r="19" spans="1:12" ht="15" customHeight="1" x14ac:dyDescent="0.25">
      <c r="A19" s="285" t="s">
        <v>30</v>
      </c>
      <c r="B19" s="286"/>
      <c r="C19" s="287"/>
      <c r="D19" s="6">
        <f>D18/K18</f>
        <v>0</v>
      </c>
      <c r="E19" s="6">
        <f>E18/K18</f>
        <v>3.3333333333333333E-2</v>
      </c>
      <c r="F19" s="6">
        <f>F18/K18</f>
        <v>0</v>
      </c>
      <c r="G19" s="68">
        <f>G18/K18</f>
        <v>0</v>
      </c>
      <c r="H19" s="68">
        <f>H18/K18</f>
        <v>0</v>
      </c>
      <c r="I19" s="68">
        <f>I18/K18</f>
        <v>0</v>
      </c>
      <c r="J19" s="6">
        <f>J18/K18</f>
        <v>0.96666666666666667</v>
      </c>
      <c r="K19" s="6">
        <f>SUM(D19,E19,F19,J19)</f>
        <v>1</v>
      </c>
      <c r="L19" s="7"/>
    </row>
    <row r="20" spans="1:12" ht="15" customHeight="1" x14ac:dyDescent="0.25">
      <c r="A20" s="293" t="s">
        <v>432</v>
      </c>
      <c r="B20" s="294"/>
      <c r="C20" s="294"/>
      <c r="D20" s="295" t="s">
        <v>77</v>
      </c>
      <c r="E20" s="295"/>
      <c r="F20" s="295"/>
      <c r="G20" s="295"/>
      <c r="H20" s="295"/>
      <c r="I20" s="295"/>
      <c r="J20" s="295"/>
      <c r="K20" s="296"/>
      <c r="L20" s="8">
        <v>24</v>
      </c>
    </row>
    <row r="21" spans="1:12" s="10" customFormat="1" ht="12.75" x14ac:dyDescent="0.2">
      <c r="A21" s="262">
        <v>8182</v>
      </c>
      <c r="B21" s="263" t="s">
        <v>498</v>
      </c>
      <c r="C21" s="264" t="s">
        <v>499</v>
      </c>
      <c r="D21" s="265">
        <v>10</v>
      </c>
      <c r="E21" s="265">
        <v>5</v>
      </c>
      <c r="F21" s="265" t="s">
        <v>98</v>
      </c>
      <c r="G21" s="266" t="s">
        <v>18</v>
      </c>
      <c r="H21" s="266" t="s">
        <v>18</v>
      </c>
      <c r="I21" s="266" t="s">
        <v>18</v>
      </c>
      <c r="J21" s="265">
        <v>185</v>
      </c>
      <c r="K21" s="265">
        <f t="shared" ref="K21:K30" si="1">SUM(D21:F21,J21)</f>
        <v>200</v>
      </c>
      <c r="L21" s="265">
        <v>8</v>
      </c>
    </row>
    <row r="22" spans="1:12" s="10" customFormat="1" ht="25.5" x14ac:dyDescent="0.2">
      <c r="A22" s="247">
        <v>8183</v>
      </c>
      <c r="B22" s="91" t="s">
        <v>500</v>
      </c>
      <c r="C22" s="90" t="s">
        <v>33</v>
      </c>
      <c r="D22" s="92">
        <v>10</v>
      </c>
      <c r="E22" s="92">
        <v>5</v>
      </c>
      <c r="F22" s="92" t="s">
        <v>98</v>
      </c>
      <c r="G22" s="93" t="s">
        <v>18</v>
      </c>
      <c r="H22" s="93" t="s">
        <v>18</v>
      </c>
      <c r="I22" s="93" t="s">
        <v>18</v>
      </c>
      <c r="J22" s="92">
        <v>185</v>
      </c>
      <c r="K22" s="92">
        <f t="shared" si="1"/>
        <v>200</v>
      </c>
      <c r="L22" s="92">
        <v>8</v>
      </c>
    </row>
    <row r="23" spans="1:12" s="10" customFormat="1" ht="12.75" x14ac:dyDescent="0.2">
      <c r="A23" s="247">
        <v>8184</v>
      </c>
      <c r="B23" s="91" t="s">
        <v>501</v>
      </c>
      <c r="C23" s="90" t="s">
        <v>22</v>
      </c>
      <c r="D23" s="92">
        <v>10</v>
      </c>
      <c r="E23" s="92">
        <v>5</v>
      </c>
      <c r="F23" s="92" t="s">
        <v>98</v>
      </c>
      <c r="G23" s="93" t="s">
        <v>18</v>
      </c>
      <c r="H23" s="93" t="s">
        <v>18</v>
      </c>
      <c r="I23" s="93" t="s">
        <v>18</v>
      </c>
      <c r="J23" s="92">
        <v>185</v>
      </c>
      <c r="K23" s="92">
        <f t="shared" si="1"/>
        <v>200</v>
      </c>
      <c r="L23" s="92">
        <v>8</v>
      </c>
    </row>
    <row r="24" spans="1:12" s="63" customFormat="1" ht="12.75" x14ac:dyDescent="0.2">
      <c r="A24" s="247">
        <v>8185</v>
      </c>
      <c r="B24" s="91" t="s">
        <v>502</v>
      </c>
      <c r="C24" s="90" t="s">
        <v>42</v>
      </c>
      <c r="D24" s="92">
        <v>10</v>
      </c>
      <c r="E24" s="92">
        <v>5</v>
      </c>
      <c r="F24" s="92" t="s">
        <v>98</v>
      </c>
      <c r="G24" s="93" t="s">
        <v>18</v>
      </c>
      <c r="H24" s="93" t="s">
        <v>18</v>
      </c>
      <c r="I24" s="93" t="s">
        <v>18</v>
      </c>
      <c r="J24" s="92">
        <v>185</v>
      </c>
      <c r="K24" s="92">
        <f t="shared" si="1"/>
        <v>200</v>
      </c>
      <c r="L24" s="92">
        <v>8</v>
      </c>
    </row>
    <row r="25" spans="1:12" s="63" customFormat="1" ht="12.75" x14ac:dyDescent="0.2">
      <c r="A25" s="247">
        <v>8186</v>
      </c>
      <c r="B25" s="91" t="s">
        <v>503</v>
      </c>
      <c r="C25" s="90" t="s">
        <v>83</v>
      </c>
      <c r="D25" s="92">
        <v>10</v>
      </c>
      <c r="E25" s="92">
        <v>5</v>
      </c>
      <c r="F25" s="92" t="s">
        <v>98</v>
      </c>
      <c r="G25" s="93" t="s">
        <v>18</v>
      </c>
      <c r="H25" s="93" t="s">
        <v>18</v>
      </c>
      <c r="I25" s="93" t="s">
        <v>18</v>
      </c>
      <c r="J25" s="92">
        <v>185</v>
      </c>
      <c r="K25" s="92">
        <f t="shared" si="1"/>
        <v>200</v>
      </c>
      <c r="L25" s="92">
        <v>8</v>
      </c>
    </row>
    <row r="26" spans="1:12" s="63" customFormat="1" ht="12.75" x14ac:dyDescent="0.2">
      <c r="A26" s="262">
        <v>8187</v>
      </c>
      <c r="B26" s="263" t="s">
        <v>504</v>
      </c>
      <c r="C26" s="264" t="s">
        <v>57</v>
      </c>
      <c r="D26" s="265">
        <v>10</v>
      </c>
      <c r="E26" s="265">
        <v>5</v>
      </c>
      <c r="F26" s="265" t="s">
        <v>98</v>
      </c>
      <c r="G26" s="266" t="s">
        <v>18</v>
      </c>
      <c r="H26" s="266" t="s">
        <v>18</v>
      </c>
      <c r="I26" s="266" t="s">
        <v>18</v>
      </c>
      <c r="J26" s="265">
        <v>185</v>
      </c>
      <c r="K26" s="265">
        <f t="shared" si="1"/>
        <v>200</v>
      </c>
      <c r="L26" s="265">
        <v>8</v>
      </c>
    </row>
    <row r="27" spans="1:12" s="63" customFormat="1" ht="25.5" x14ac:dyDescent="0.2">
      <c r="A27" s="262">
        <v>8188</v>
      </c>
      <c r="B27" s="263" t="s">
        <v>505</v>
      </c>
      <c r="C27" s="264" t="s">
        <v>506</v>
      </c>
      <c r="D27" s="265">
        <v>10</v>
      </c>
      <c r="E27" s="265">
        <v>5</v>
      </c>
      <c r="F27" s="265" t="s">
        <v>98</v>
      </c>
      <c r="G27" s="266" t="s">
        <v>18</v>
      </c>
      <c r="H27" s="266" t="s">
        <v>18</v>
      </c>
      <c r="I27" s="266" t="s">
        <v>18</v>
      </c>
      <c r="J27" s="265">
        <v>185</v>
      </c>
      <c r="K27" s="265">
        <f t="shared" si="1"/>
        <v>200</v>
      </c>
      <c r="L27" s="265">
        <v>8</v>
      </c>
    </row>
    <row r="28" spans="1:12" x14ac:dyDescent="0.25">
      <c r="A28" s="247">
        <v>8189</v>
      </c>
      <c r="B28" s="91" t="s">
        <v>507</v>
      </c>
      <c r="C28" s="90" t="s">
        <v>24</v>
      </c>
      <c r="D28" s="92">
        <v>10</v>
      </c>
      <c r="E28" s="92">
        <v>5</v>
      </c>
      <c r="F28" s="92" t="s">
        <v>98</v>
      </c>
      <c r="G28" s="93" t="s">
        <v>18</v>
      </c>
      <c r="H28" s="93" t="s">
        <v>18</v>
      </c>
      <c r="I28" s="93" t="s">
        <v>18</v>
      </c>
      <c r="J28" s="92">
        <v>185</v>
      </c>
      <c r="K28" s="92">
        <f t="shared" si="1"/>
        <v>200</v>
      </c>
      <c r="L28" s="92">
        <v>8</v>
      </c>
    </row>
    <row r="29" spans="1:12" x14ac:dyDescent="0.25">
      <c r="A29" s="247">
        <v>8190</v>
      </c>
      <c r="B29" s="91" t="s">
        <v>508</v>
      </c>
      <c r="C29" s="90" t="s">
        <v>131</v>
      </c>
      <c r="D29" s="92">
        <v>10</v>
      </c>
      <c r="E29" s="92">
        <v>5</v>
      </c>
      <c r="F29" s="92" t="s">
        <v>98</v>
      </c>
      <c r="G29" s="93" t="s">
        <v>18</v>
      </c>
      <c r="H29" s="93" t="s">
        <v>18</v>
      </c>
      <c r="I29" s="93" t="s">
        <v>18</v>
      </c>
      <c r="J29" s="92">
        <v>185</v>
      </c>
      <c r="K29" s="92">
        <f t="shared" si="1"/>
        <v>200</v>
      </c>
      <c r="L29" s="92">
        <v>8</v>
      </c>
    </row>
    <row r="30" spans="1:12" ht="26.25" x14ac:dyDescent="0.25">
      <c r="A30" s="247">
        <v>8191</v>
      </c>
      <c r="B30" s="91" t="s">
        <v>509</v>
      </c>
      <c r="C30" s="90" t="s">
        <v>151</v>
      </c>
      <c r="D30" s="92">
        <v>10</v>
      </c>
      <c r="E30" s="92">
        <v>5</v>
      </c>
      <c r="F30" s="92" t="s">
        <v>98</v>
      </c>
      <c r="G30" s="93" t="s">
        <v>18</v>
      </c>
      <c r="H30" s="93" t="s">
        <v>18</v>
      </c>
      <c r="I30" s="93" t="s">
        <v>18</v>
      </c>
      <c r="J30" s="92">
        <v>185</v>
      </c>
      <c r="K30" s="92">
        <f t="shared" si="1"/>
        <v>200</v>
      </c>
      <c r="L30" s="92">
        <v>8</v>
      </c>
    </row>
    <row r="31" spans="1:12" x14ac:dyDescent="0.25">
      <c r="A31" s="247">
        <v>8223</v>
      </c>
      <c r="B31" s="91" t="s">
        <v>510</v>
      </c>
      <c r="C31" s="90" t="s">
        <v>81</v>
      </c>
      <c r="D31" s="92">
        <v>10</v>
      </c>
      <c r="E31" s="92">
        <v>5</v>
      </c>
      <c r="F31" s="92" t="s">
        <v>98</v>
      </c>
      <c r="G31" s="93" t="s">
        <v>98</v>
      </c>
      <c r="H31" s="93" t="s">
        <v>98</v>
      </c>
      <c r="I31" s="93" t="s">
        <v>98</v>
      </c>
      <c r="J31" s="92">
        <v>185</v>
      </c>
      <c r="K31" s="92">
        <v>200</v>
      </c>
      <c r="L31" s="92">
        <v>8</v>
      </c>
    </row>
    <row r="32" spans="1:12" ht="15" customHeight="1" x14ac:dyDescent="0.25">
      <c r="A32" s="247">
        <v>8227</v>
      </c>
      <c r="B32" s="91" t="s">
        <v>511</v>
      </c>
      <c r="C32" s="90" t="s">
        <v>135</v>
      </c>
      <c r="D32" s="92">
        <v>10</v>
      </c>
      <c r="E32" s="92">
        <v>5</v>
      </c>
      <c r="F32" s="92" t="s">
        <v>98</v>
      </c>
      <c r="G32" s="93" t="s">
        <v>98</v>
      </c>
      <c r="H32" s="93" t="s">
        <v>98</v>
      </c>
      <c r="I32" s="93" t="s">
        <v>98</v>
      </c>
      <c r="J32" s="92">
        <v>185</v>
      </c>
      <c r="K32" s="92">
        <v>200</v>
      </c>
      <c r="L32" s="92">
        <v>8</v>
      </c>
    </row>
    <row r="33" spans="1:12" ht="26.25" x14ac:dyDescent="0.25">
      <c r="A33" s="247">
        <v>8228</v>
      </c>
      <c r="B33" s="91" t="s">
        <v>512</v>
      </c>
      <c r="C33" s="90" t="s">
        <v>513</v>
      </c>
      <c r="D33" s="92">
        <v>10</v>
      </c>
      <c r="E33" s="92">
        <v>5</v>
      </c>
      <c r="F33" s="92" t="s">
        <v>98</v>
      </c>
      <c r="G33" s="93" t="s">
        <v>98</v>
      </c>
      <c r="H33" s="93" t="s">
        <v>98</v>
      </c>
      <c r="I33" s="93" t="s">
        <v>98</v>
      </c>
      <c r="J33" s="92">
        <v>135</v>
      </c>
      <c r="K33" s="92">
        <v>150</v>
      </c>
      <c r="L33" s="92">
        <v>6</v>
      </c>
    </row>
    <row r="34" spans="1:12" ht="15" customHeight="1" x14ac:dyDescent="0.25">
      <c r="A34" s="285" t="s">
        <v>88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7"/>
      <c r="L34" s="4">
        <v>30</v>
      </c>
    </row>
    <row r="35" spans="1:12" s="10" customFormat="1" ht="12.75" customHeight="1" x14ac:dyDescent="0.2">
      <c r="A35" s="303" t="s">
        <v>465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</row>
    <row r="36" spans="1:12" s="10" customFormat="1" ht="15" customHeight="1" x14ac:dyDescent="0.2">
      <c r="A36" s="53"/>
      <c r="B36" s="53"/>
      <c r="C36" s="53"/>
      <c r="D36" s="53"/>
      <c r="E36" s="53"/>
      <c r="F36" s="53"/>
      <c r="G36" s="73"/>
      <c r="H36" s="73"/>
      <c r="I36" s="73"/>
      <c r="J36" s="53"/>
      <c r="K36" s="53"/>
      <c r="L36" s="53"/>
    </row>
    <row r="37" spans="1:12" s="63" customFormat="1" ht="12.75" customHeight="1" x14ac:dyDescent="0.2">
      <c r="A37" s="278" t="s">
        <v>47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80"/>
    </row>
    <row r="38" spans="1:12" s="63" customFormat="1" ht="12.75" customHeight="1" x14ac:dyDescent="0.2">
      <c r="A38" s="281" t="s">
        <v>3</v>
      </c>
      <c r="B38" s="283" t="s">
        <v>4</v>
      </c>
      <c r="C38" s="283" t="s">
        <v>5</v>
      </c>
      <c r="D38" s="284" t="s">
        <v>6</v>
      </c>
      <c r="E38" s="284"/>
      <c r="F38" s="284"/>
      <c r="G38" s="284"/>
      <c r="H38" s="284"/>
      <c r="I38" s="284"/>
      <c r="J38" s="284" t="s">
        <v>7</v>
      </c>
      <c r="K38" s="284" t="s">
        <v>8</v>
      </c>
      <c r="L38" s="284" t="s">
        <v>9</v>
      </c>
    </row>
    <row r="39" spans="1:12" ht="15" customHeight="1" x14ac:dyDescent="0.25">
      <c r="A39" s="282"/>
      <c r="B39" s="283"/>
      <c r="C39" s="283"/>
      <c r="D39" s="52" t="s">
        <v>10</v>
      </c>
      <c r="E39" s="52" t="s">
        <v>11</v>
      </c>
      <c r="F39" s="52" t="s">
        <v>12</v>
      </c>
      <c r="G39" s="65" t="s">
        <v>13</v>
      </c>
      <c r="H39" s="65" t="s">
        <v>14</v>
      </c>
      <c r="I39" s="65" t="s">
        <v>15</v>
      </c>
      <c r="J39" s="284"/>
      <c r="K39" s="284"/>
      <c r="L39" s="284"/>
    </row>
    <row r="40" spans="1:12" ht="15" customHeight="1" x14ac:dyDescent="0.25">
      <c r="A40" s="46">
        <v>8192</v>
      </c>
      <c r="B40" s="47" t="s">
        <v>514</v>
      </c>
      <c r="C40" s="46" t="s">
        <v>286</v>
      </c>
      <c r="D40" s="32" t="s">
        <v>98</v>
      </c>
      <c r="E40" s="32">
        <v>5</v>
      </c>
      <c r="F40" s="32" t="s">
        <v>18</v>
      </c>
      <c r="G40" s="66" t="s">
        <v>18</v>
      </c>
      <c r="H40" s="66" t="s">
        <v>18</v>
      </c>
      <c r="I40" s="66" t="s">
        <v>18</v>
      </c>
      <c r="J40" s="32">
        <v>745</v>
      </c>
      <c r="K40" s="32">
        <f>SUM(D40:F40,J40)</f>
        <v>750</v>
      </c>
      <c r="L40" s="4" t="s">
        <v>483</v>
      </c>
    </row>
    <row r="41" spans="1:12" ht="15" customHeight="1" x14ac:dyDescent="0.25">
      <c r="A41" s="285" t="s">
        <v>29</v>
      </c>
      <c r="B41" s="286"/>
      <c r="C41" s="287"/>
      <c r="D41" s="5">
        <f>SUM(D40:D40)</f>
        <v>0</v>
      </c>
      <c r="E41" s="5">
        <f>SUM(E40:E40)</f>
        <v>5</v>
      </c>
      <c r="F41" s="5">
        <f>SUM(F40:F40)</f>
        <v>0</v>
      </c>
      <c r="G41" s="72">
        <f>SUM(G40)</f>
        <v>0</v>
      </c>
      <c r="H41" s="72">
        <f>SUM(H40)</f>
        <v>0</v>
      </c>
      <c r="I41" s="72">
        <f>SUM(I40)</f>
        <v>0</v>
      </c>
      <c r="J41" s="5">
        <f>SUM(J40:J40)</f>
        <v>745</v>
      </c>
      <c r="K41" s="5">
        <f>SUM(D41,E41,F41,J41)</f>
        <v>750</v>
      </c>
      <c r="L41" s="5">
        <v>30</v>
      </c>
    </row>
    <row r="42" spans="1:12" ht="15" customHeight="1" x14ac:dyDescent="0.25">
      <c r="A42" s="285" t="s">
        <v>30</v>
      </c>
      <c r="B42" s="286"/>
      <c r="C42" s="287"/>
      <c r="D42" s="6">
        <f>D41/K41</f>
        <v>0</v>
      </c>
      <c r="E42" s="6">
        <f>E41/K41</f>
        <v>6.6666666666666671E-3</v>
      </c>
      <c r="F42" s="6">
        <f>F41/K41</f>
        <v>0</v>
      </c>
      <c r="G42" s="68">
        <f>G41/K41</f>
        <v>0</v>
      </c>
      <c r="H42" s="68">
        <f>H41/K41</f>
        <v>0</v>
      </c>
      <c r="I42" s="68">
        <f>I41/K41</f>
        <v>0</v>
      </c>
      <c r="J42" s="6">
        <f>J41/K41</f>
        <v>0.99333333333333329</v>
      </c>
      <c r="K42" s="6">
        <f>SUM(D42,E42,F42,J42)</f>
        <v>1</v>
      </c>
      <c r="L42" s="7"/>
    </row>
    <row r="43" spans="1:12" ht="15" customHeight="1" x14ac:dyDescent="0.25">
      <c r="A43" s="303" t="s">
        <v>465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</row>
    <row r="44" spans="1:12" ht="15" customHeight="1" x14ac:dyDescent="0.25">
      <c r="D44" s="53"/>
      <c r="E44" s="53"/>
      <c r="F44" s="53"/>
      <c r="G44" s="73"/>
      <c r="H44" s="73"/>
      <c r="I44" s="73"/>
      <c r="J44" s="53"/>
      <c r="K44" s="53"/>
      <c r="L44" s="53"/>
    </row>
    <row r="45" spans="1:12" ht="15" customHeight="1" x14ac:dyDescent="0.25">
      <c r="A45" s="278" t="s">
        <v>61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80"/>
    </row>
    <row r="46" spans="1:12" s="10" customFormat="1" ht="12.75" customHeight="1" x14ac:dyDescent="0.2">
      <c r="A46" s="281" t="s">
        <v>3</v>
      </c>
      <c r="B46" s="283" t="s">
        <v>4</v>
      </c>
      <c r="C46" s="283" t="s">
        <v>5</v>
      </c>
      <c r="D46" s="284" t="s">
        <v>6</v>
      </c>
      <c r="E46" s="284"/>
      <c r="F46" s="284"/>
      <c r="G46" s="284"/>
      <c r="H46" s="284"/>
      <c r="I46" s="284"/>
      <c r="J46" s="284" t="s">
        <v>7</v>
      </c>
      <c r="K46" s="284" t="s">
        <v>8</v>
      </c>
      <c r="L46" s="284" t="s">
        <v>9</v>
      </c>
    </row>
    <row r="47" spans="1:12" s="10" customFormat="1" ht="24" customHeight="1" x14ac:dyDescent="0.2">
      <c r="A47" s="282"/>
      <c r="B47" s="283"/>
      <c r="C47" s="283"/>
      <c r="D47" s="52" t="s">
        <v>10</v>
      </c>
      <c r="E47" s="52" t="s">
        <v>11</v>
      </c>
      <c r="F47" s="52" t="s">
        <v>12</v>
      </c>
      <c r="G47" s="65" t="s">
        <v>13</v>
      </c>
      <c r="H47" s="65" t="s">
        <v>14</v>
      </c>
      <c r="I47" s="65" t="s">
        <v>15</v>
      </c>
      <c r="J47" s="284"/>
      <c r="K47" s="284"/>
      <c r="L47" s="284"/>
    </row>
    <row r="48" spans="1:12" s="63" customFormat="1" ht="12.75" customHeight="1" x14ac:dyDescent="0.2">
      <c r="A48" s="46">
        <v>8193</v>
      </c>
      <c r="B48" s="47" t="s">
        <v>515</v>
      </c>
      <c r="C48" s="46" t="s">
        <v>286</v>
      </c>
      <c r="D48" s="32" t="s">
        <v>18</v>
      </c>
      <c r="E48" s="32">
        <v>5</v>
      </c>
      <c r="F48" s="32" t="s">
        <v>18</v>
      </c>
      <c r="G48" s="66" t="s">
        <v>18</v>
      </c>
      <c r="H48" s="66" t="s">
        <v>18</v>
      </c>
      <c r="I48" s="66" t="s">
        <v>18</v>
      </c>
      <c r="J48" s="32">
        <v>745</v>
      </c>
      <c r="K48" s="32">
        <f>SUM(D48,E48,F48,J48)</f>
        <v>750</v>
      </c>
      <c r="L48" s="4" t="s">
        <v>483</v>
      </c>
    </row>
    <row r="49" spans="1:12" s="63" customFormat="1" ht="12.75" customHeight="1" x14ac:dyDescent="0.2">
      <c r="A49" s="285" t="s">
        <v>29</v>
      </c>
      <c r="B49" s="286"/>
      <c r="C49" s="287"/>
      <c r="D49" s="5">
        <f t="shared" ref="D49:J49" si="2">SUM(D48)</f>
        <v>0</v>
      </c>
      <c r="E49" s="5">
        <f t="shared" si="2"/>
        <v>5</v>
      </c>
      <c r="F49" s="5">
        <f t="shared" si="2"/>
        <v>0</v>
      </c>
      <c r="G49" s="72">
        <f t="shared" si="2"/>
        <v>0</v>
      </c>
      <c r="H49" s="72">
        <f t="shared" si="2"/>
        <v>0</v>
      </c>
      <c r="I49" s="72">
        <f t="shared" si="2"/>
        <v>0</v>
      </c>
      <c r="J49" s="5">
        <f t="shared" si="2"/>
        <v>745</v>
      </c>
      <c r="K49" s="5">
        <f>SUM(D49,E49,F49,J49)</f>
        <v>750</v>
      </c>
      <c r="L49" s="5">
        <v>30</v>
      </c>
    </row>
    <row r="50" spans="1:12" ht="15" customHeight="1" x14ac:dyDescent="0.25">
      <c r="A50" s="285" t="s">
        <v>30</v>
      </c>
      <c r="B50" s="286"/>
      <c r="C50" s="287"/>
      <c r="D50" s="6">
        <f>D49/K49</f>
        <v>0</v>
      </c>
      <c r="E50" s="6">
        <f>E49/K49</f>
        <v>6.6666666666666671E-3</v>
      </c>
      <c r="F50" s="6">
        <f>F49/K49</f>
        <v>0</v>
      </c>
      <c r="G50" s="68">
        <f>G49/K49</f>
        <v>0</v>
      </c>
      <c r="H50" s="68">
        <f>H49/K49</f>
        <v>0</v>
      </c>
      <c r="I50" s="68">
        <f>I49/K49</f>
        <v>0</v>
      </c>
      <c r="J50" s="6">
        <f>J49/K49</f>
        <v>0.99333333333333329</v>
      </c>
      <c r="K50" s="6">
        <f>SUM(D50,E50,F50,J50)</f>
        <v>1</v>
      </c>
      <c r="L50" s="7"/>
    </row>
    <row r="51" spans="1:12" ht="15" customHeight="1" x14ac:dyDescent="0.25">
      <c r="A51" s="303" t="s">
        <v>465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</row>
    <row r="52" spans="1:12" ht="15" customHeight="1" x14ac:dyDescent="0.25">
      <c r="A52" s="56"/>
      <c r="B52" s="56"/>
      <c r="C52" s="56"/>
      <c r="D52" s="50"/>
      <c r="E52" s="50"/>
      <c r="F52" s="50"/>
      <c r="G52" s="74"/>
      <c r="H52" s="74"/>
      <c r="I52" s="74"/>
      <c r="J52" s="50"/>
      <c r="K52" s="50"/>
      <c r="L52" s="50"/>
    </row>
    <row r="53" spans="1:12" ht="15" customHeight="1" x14ac:dyDescent="0.25">
      <c r="A53" s="278" t="s">
        <v>72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80"/>
    </row>
    <row r="54" spans="1:12" ht="15" customHeight="1" x14ac:dyDescent="0.25">
      <c r="A54" s="281" t="s">
        <v>3</v>
      </c>
      <c r="B54" s="283" t="s">
        <v>4</v>
      </c>
      <c r="C54" s="283" t="s">
        <v>5</v>
      </c>
      <c r="D54" s="284" t="s">
        <v>6</v>
      </c>
      <c r="E54" s="284"/>
      <c r="F54" s="284"/>
      <c r="G54" s="284"/>
      <c r="H54" s="284"/>
      <c r="I54" s="284"/>
      <c r="J54" s="284" t="s">
        <v>7</v>
      </c>
      <c r="K54" s="284" t="s">
        <v>8</v>
      </c>
      <c r="L54" s="284" t="s">
        <v>9</v>
      </c>
    </row>
    <row r="55" spans="1:12" ht="19.5" customHeight="1" x14ac:dyDescent="0.25">
      <c r="A55" s="282"/>
      <c r="B55" s="283"/>
      <c r="C55" s="283"/>
      <c r="D55" s="52" t="s">
        <v>10</v>
      </c>
      <c r="E55" s="52" t="s">
        <v>11</v>
      </c>
      <c r="F55" s="52" t="s">
        <v>12</v>
      </c>
      <c r="G55" s="65" t="s">
        <v>13</v>
      </c>
      <c r="H55" s="65" t="s">
        <v>14</v>
      </c>
      <c r="I55" s="65" t="s">
        <v>15</v>
      </c>
      <c r="J55" s="284"/>
      <c r="K55" s="284"/>
      <c r="L55" s="284"/>
    </row>
    <row r="56" spans="1:12" ht="15" customHeight="1" x14ac:dyDescent="0.25">
      <c r="A56" s="46">
        <v>8194</v>
      </c>
      <c r="B56" s="47" t="s">
        <v>516</v>
      </c>
      <c r="C56" s="46" t="s">
        <v>286</v>
      </c>
      <c r="D56" s="32" t="s">
        <v>18</v>
      </c>
      <c r="E56" s="32">
        <v>5</v>
      </c>
      <c r="F56" s="32" t="s">
        <v>18</v>
      </c>
      <c r="G56" s="66" t="s">
        <v>18</v>
      </c>
      <c r="H56" s="66" t="s">
        <v>18</v>
      </c>
      <c r="I56" s="66" t="s">
        <v>18</v>
      </c>
      <c r="J56" s="32">
        <v>745</v>
      </c>
      <c r="K56" s="32">
        <f>SUM(D56,E56,F56,J56)</f>
        <v>750</v>
      </c>
      <c r="L56" s="4" t="s">
        <v>483</v>
      </c>
    </row>
    <row r="57" spans="1:12" s="10" customFormat="1" ht="12.75" customHeight="1" x14ac:dyDescent="0.2">
      <c r="A57" s="285" t="s">
        <v>29</v>
      </c>
      <c r="B57" s="286"/>
      <c r="C57" s="287"/>
      <c r="D57" s="5">
        <f t="shared" ref="D57:J57" si="3">SUM(D56)</f>
        <v>0</v>
      </c>
      <c r="E57" s="5">
        <f t="shared" si="3"/>
        <v>5</v>
      </c>
      <c r="F57" s="5">
        <f t="shared" si="3"/>
        <v>0</v>
      </c>
      <c r="G57" s="72">
        <f t="shared" si="3"/>
        <v>0</v>
      </c>
      <c r="H57" s="72">
        <f t="shared" si="3"/>
        <v>0</v>
      </c>
      <c r="I57" s="72">
        <f t="shared" si="3"/>
        <v>0</v>
      </c>
      <c r="J57" s="5">
        <f t="shared" si="3"/>
        <v>745</v>
      </c>
      <c r="K57" s="5">
        <f>SUM(D57,E57,F57,J57)</f>
        <v>750</v>
      </c>
      <c r="L57" s="5">
        <v>30</v>
      </c>
    </row>
    <row r="58" spans="1:12" s="10" customFormat="1" ht="12.75" customHeight="1" x14ac:dyDescent="0.2">
      <c r="A58" s="285" t="s">
        <v>30</v>
      </c>
      <c r="B58" s="286"/>
      <c r="C58" s="287"/>
      <c r="D58" s="6">
        <f>D57/K57</f>
        <v>0</v>
      </c>
      <c r="E58" s="6">
        <f>E57/K57</f>
        <v>6.6666666666666671E-3</v>
      </c>
      <c r="F58" s="6">
        <f>F57/K57</f>
        <v>0</v>
      </c>
      <c r="G58" s="68">
        <f>G57/K57</f>
        <v>0</v>
      </c>
      <c r="H58" s="68">
        <f>H57/K57</f>
        <v>0</v>
      </c>
      <c r="I58" s="68">
        <f>I57/K57</f>
        <v>0</v>
      </c>
      <c r="J58" s="6">
        <f>J57/K57</f>
        <v>0.99333333333333329</v>
      </c>
      <c r="K58" s="6">
        <f>SUM(D58,E58,F58,J58)</f>
        <v>1</v>
      </c>
      <c r="L58" s="7"/>
    </row>
    <row r="59" spans="1:12" s="63" customFormat="1" ht="12.75" customHeight="1" x14ac:dyDescent="0.2">
      <c r="A59" s="303" t="s">
        <v>465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</row>
    <row r="60" spans="1:12" s="63" customFormat="1" ht="12.75" customHeight="1" x14ac:dyDescent="0.2">
      <c r="A60" s="53"/>
      <c r="B60" s="53"/>
      <c r="C60" s="53"/>
      <c r="D60" s="53"/>
      <c r="E60" s="53"/>
      <c r="F60" s="53"/>
      <c r="G60" s="73"/>
      <c r="H60" s="73"/>
      <c r="I60" s="73"/>
      <c r="J60" s="53"/>
      <c r="K60" s="53"/>
      <c r="L60" s="53"/>
    </row>
    <row r="61" spans="1:12" ht="15" customHeight="1" x14ac:dyDescent="0.25">
      <c r="A61" s="278" t="s">
        <v>92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80"/>
    </row>
    <row r="62" spans="1:12" ht="15" customHeight="1" x14ac:dyDescent="0.25">
      <c r="A62" s="281" t="s">
        <v>3</v>
      </c>
      <c r="B62" s="283" t="s">
        <v>4</v>
      </c>
      <c r="C62" s="283" t="s">
        <v>5</v>
      </c>
      <c r="D62" s="284" t="s">
        <v>6</v>
      </c>
      <c r="E62" s="284"/>
      <c r="F62" s="284"/>
      <c r="G62" s="284"/>
      <c r="H62" s="284"/>
      <c r="I62" s="284"/>
      <c r="J62" s="284" t="s">
        <v>7</v>
      </c>
      <c r="K62" s="284" t="s">
        <v>8</v>
      </c>
      <c r="L62" s="284" t="s">
        <v>9</v>
      </c>
    </row>
    <row r="63" spans="1:12" ht="22.5" customHeight="1" x14ac:dyDescent="0.25">
      <c r="A63" s="282"/>
      <c r="B63" s="283"/>
      <c r="C63" s="283"/>
      <c r="D63" s="52" t="s">
        <v>10</v>
      </c>
      <c r="E63" s="52" t="s">
        <v>11</v>
      </c>
      <c r="F63" s="52" t="s">
        <v>12</v>
      </c>
      <c r="G63" s="65" t="s">
        <v>13</v>
      </c>
      <c r="H63" s="65" t="s">
        <v>14</v>
      </c>
      <c r="I63" s="65" t="s">
        <v>15</v>
      </c>
      <c r="J63" s="284"/>
      <c r="K63" s="284"/>
      <c r="L63" s="284"/>
    </row>
    <row r="64" spans="1:12" ht="15" customHeight="1" x14ac:dyDescent="0.25">
      <c r="A64" s="46">
        <v>8216</v>
      </c>
      <c r="B64" s="47" t="s">
        <v>517</v>
      </c>
      <c r="C64" s="46" t="s">
        <v>286</v>
      </c>
      <c r="D64" s="32" t="s">
        <v>18</v>
      </c>
      <c r="E64" s="32">
        <v>5</v>
      </c>
      <c r="F64" s="32" t="s">
        <v>18</v>
      </c>
      <c r="G64" s="66" t="s">
        <v>18</v>
      </c>
      <c r="H64" s="66" t="s">
        <v>18</v>
      </c>
      <c r="I64" s="66" t="s">
        <v>18</v>
      </c>
      <c r="J64" s="32">
        <v>745</v>
      </c>
      <c r="K64" s="32">
        <f>SUM(D64,E64,F64,J64)</f>
        <v>750</v>
      </c>
      <c r="L64" s="4" t="s">
        <v>483</v>
      </c>
    </row>
    <row r="65" spans="1:12" ht="15" customHeight="1" x14ac:dyDescent="0.25">
      <c r="A65" s="285" t="s">
        <v>29</v>
      </c>
      <c r="B65" s="286"/>
      <c r="C65" s="287"/>
      <c r="D65" s="5">
        <f t="shared" ref="D65:J65" si="4">SUM(D64)</f>
        <v>0</v>
      </c>
      <c r="E65" s="5">
        <f t="shared" si="4"/>
        <v>5</v>
      </c>
      <c r="F65" s="5">
        <f t="shared" si="4"/>
        <v>0</v>
      </c>
      <c r="G65" s="72">
        <f t="shared" si="4"/>
        <v>0</v>
      </c>
      <c r="H65" s="72">
        <f t="shared" si="4"/>
        <v>0</v>
      </c>
      <c r="I65" s="72">
        <f t="shared" si="4"/>
        <v>0</v>
      </c>
      <c r="J65" s="5">
        <f t="shared" si="4"/>
        <v>745</v>
      </c>
      <c r="K65" s="5">
        <f>SUM(D65,E65,F65,J65)</f>
        <v>750</v>
      </c>
      <c r="L65" s="5">
        <v>30</v>
      </c>
    </row>
    <row r="66" spans="1:12" ht="15" customHeight="1" x14ac:dyDescent="0.25">
      <c r="A66" s="285" t="s">
        <v>30</v>
      </c>
      <c r="B66" s="286"/>
      <c r="C66" s="287"/>
      <c r="D66" s="6">
        <f>D65/K65</f>
        <v>0</v>
      </c>
      <c r="E66" s="6">
        <f>E65/K65</f>
        <v>6.6666666666666671E-3</v>
      </c>
      <c r="F66" s="6">
        <f>F65/K65</f>
        <v>0</v>
      </c>
      <c r="G66" s="68">
        <f>G65/K65</f>
        <v>0</v>
      </c>
      <c r="H66" s="68">
        <f>H65/K65</f>
        <v>0</v>
      </c>
      <c r="I66" s="68">
        <f>I65/K65</f>
        <v>0</v>
      </c>
      <c r="J66" s="6">
        <f>J65/K65</f>
        <v>0.99333333333333329</v>
      </c>
      <c r="K66" s="6">
        <f>SUM(D66,E66,F66,J66)</f>
        <v>1</v>
      </c>
      <c r="L66" s="7"/>
    </row>
    <row r="67" spans="1:12" ht="15" customHeight="1" x14ac:dyDescent="0.25">
      <c r="A67" s="303" t="s">
        <v>465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</row>
    <row r="68" spans="1:12" s="10" customFormat="1" ht="12.75" customHeight="1" x14ac:dyDescent="0.2">
      <c r="A68" s="53"/>
      <c r="B68" s="53"/>
      <c r="C68" s="53"/>
      <c r="D68" s="9"/>
      <c r="E68" s="9"/>
      <c r="F68" s="9"/>
      <c r="G68" s="70"/>
      <c r="H68" s="70"/>
      <c r="I68" s="70"/>
      <c r="J68" s="9"/>
      <c r="K68" s="9"/>
      <c r="L68" s="9"/>
    </row>
    <row r="69" spans="1:12" s="10" customFormat="1" ht="12.75" customHeight="1" x14ac:dyDescent="0.2">
      <c r="A69" s="278" t="s">
        <v>518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80"/>
    </row>
    <row r="70" spans="1:12" s="63" customFormat="1" ht="12.75" customHeight="1" x14ac:dyDescent="0.2">
      <c r="A70" s="281" t="s">
        <v>3</v>
      </c>
      <c r="B70" s="283" t="s">
        <v>4</v>
      </c>
      <c r="C70" s="283" t="s">
        <v>5</v>
      </c>
      <c r="D70" s="284" t="s">
        <v>6</v>
      </c>
      <c r="E70" s="284"/>
      <c r="F70" s="284"/>
      <c r="G70" s="284"/>
      <c r="H70" s="284"/>
      <c r="I70" s="284"/>
      <c r="J70" s="284" t="s">
        <v>7</v>
      </c>
      <c r="K70" s="284" t="s">
        <v>8</v>
      </c>
      <c r="L70" s="284" t="s">
        <v>9</v>
      </c>
    </row>
    <row r="71" spans="1:12" s="63" customFormat="1" ht="26.25" customHeight="1" x14ac:dyDescent="0.2">
      <c r="A71" s="282"/>
      <c r="B71" s="283"/>
      <c r="C71" s="283"/>
      <c r="D71" s="52" t="s">
        <v>10</v>
      </c>
      <c r="E71" s="52" t="s">
        <v>11</v>
      </c>
      <c r="F71" s="52" t="s">
        <v>12</v>
      </c>
      <c r="G71" s="65" t="s">
        <v>13</v>
      </c>
      <c r="H71" s="65" t="s">
        <v>14</v>
      </c>
      <c r="I71" s="65" t="s">
        <v>15</v>
      </c>
      <c r="J71" s="284"/>
      <c r="K71" s="284"/>
      <c r="L71" s="284"/>
    </row>
    <row r="72" spans="1:12" ht="15" customHeight="1" x14ac:dyDescent="0.25">
      <c r="A72" s="46">
        <v>8217</v>
      </c>
      <c r="B72" s="47" t="s">
        <v>519</v>
      </c>
      <c r="C72" s="46" t="s">
        <v>286</v>
      </c>
      <c r="D72" s="32" t="s">
        <v>18</v>
      </c>
      <c r="E72" s="32">
        <v>5</v>
      </c>
      <c r="F72" s="32" t="s">
        <v>18</v>
      </c>
      <c r="G72" s="66" t="s">
        <v>18</v>
      </c>
      <c r="H72" s="66" t="s">
        <v>18</v>
      </c>
      <c r="I72" s="66" t="s">
        <v>18</v>
      </c>
      <c r="J72" s="32">
        <v>745</v>
      </c>
      <c r="K72" s="32">
        <f>SUM(D72,E72,F72,J72)</f>
        <v>750</v>
      </c>
      <c r="L72" s="4" t="s">
        <v>483</v>
      </c>
    </row>
    <row r="73" spans="1:12" ht="15" customHeight="1" x14ac:dyDescent="0.25">
      <c r="A73" s="285" t="s">
        <v>29</v>
      </c>
      <c r="B73" s="286"/>
      <c r="C73" s="287"/>
      <c r="D73" s="5">
        <f t="shared" ref="D73:J73" si="5">SUM(D72)</f>
        <v>0</v>
      </c>
      <c r="E73" s="5">
        <f t="shared" si="5"/>
        <v>5</v>
      </c>
      <c r="F73" s="5">
        <f t="shared" si="5"/>
        <v>0</v>
      </c>
      <c r="G73" s="72">
        <f t="shared" si="5"/>
        <v>0</v>
      </c>
      <c r="H73" s="72">
        <f t="shared" si="5"/>
        <v>0</v>
      </c>
      <c r="I73" s="72">
        <f t="shared" si="5"/>
        <v>0</v>
      </c>
      <c r="J73" s="5">
        <f t="shared" si="5"/>
        <v>745</v>
      </c>
      <c r="K73" s="5">
        <f>SUM(D73,E73,F73,J73)</f>
        <v>750</v>
      </c>
      <c r="L73" s="5">
        <v>30</v>
      </c>
    </row>
    <row r="74" spans="1:12" ht="15" customHeight="1" x14ac:dyDescent="0.25">
      <c r="A74" s="285" t="s">
        <v>30</v>
      </c>
      <c r="B74" s="286"/>
      <c r="C74" s="287"/>
      <c r="D74" s="6">
        <f>D73/K73</f>
        <v>0</v>
      </c>
      <c r="E74" s="6">
        <f>E73/K73</f>
        <v>6.6666666666666671E-3</v>
      </c>
      <c r="F74" s="6">
        <f>F73/K73</f>
        <v>0</v>
      </c>
      <c r="G74" s="68">
        <f>G73/K73</f>
        <v>0</v>
      </c>
      <c r="H74" s="68">
        <f>H73/K73</f>
        <v>0</v>
      </c>
      <c r="I74" s="68">
        <f>I73/K73</f>
        <v>0</v>
      </c>
      <c r="J74" s="6">
        <f>J73/K73</f>
        <v>0.99333333333333329</v>
      </c>
      <c r="K74" s="6">
        <f>SUM(D74,E74,F74,J74)</f>
        <v>1</v>
      </c>
      <c r="L74" s="7"/>
    </row>
    <row r="75" spans="1:12" ht="15" customHeight="1" x14ac:dyDescent="0.25">
      <c r="A75" s="303" t="s">
        <v>465</v>
      </c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</row>
    <row r="76" spans="1:12" ht="15" customHeight="1" x14ac:dyDescent="0.25"/>
    <row r="77" spans="1:12" ht="15" customHeight="1" x14ac:dyDescent="0.25">
      <c r="A77" s="278" t="s">
        <v>490</v>
      </c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80"/>
    </row>
    <row r="78" spans="1:12" ht="15" customHeight="1" x14ac:dyDescent="0.25">
      <c r="A78" s="281" t="s">
        <v>3</v>
      </c>
      <c r="B78" s="283" t="s">
        <v>4</v>
      </c>
      <c r="C78" s="283" t="s">
        <v>5</v>
      </c>
      <c r="D78" s="284" t="s">
        <v>6</v>
      </c>
      <c r="E78" s="284"/>
      <c r="F78" s="284"/>
      <c r="G78" s="284"/>
      <c r="H78" s="284"/>
      <c r="I78" s="284"/>
      <c r="J78" s="284" t="s">
        <v>7</v>
      </c>
      <c r="K78" s="284" t="s">
        <v>8</v>
      </c>
      <c r="L78" s="284" t="s">
        <v>9</v>
      </c>
    </row>
    <row r="79" spans="1:12" ht="24" customHeight="1" x14ac:dyDescent="0.25">
      <c r="A79" s="282"/>
      <c r="B79" s="283"/>
      <c r="C79" s="283"/>
      <c r="D79" s="52" t="s">
        <v>10</v>
      </c>
      <c r="E79" s="52" t="s">
        <v>11</v>
      </c>
      <c r="F79" s="52" t="s">
        <v>12</v>
      </c>
      <c r="G79" s="65" t="s">
        <v>13</v>
      </c>
      <c r="H79" s="65" t="s">
        <v>14</v>
      </c>
      <c r="I79" s="65" t="s">
        <v>15</v>
      </c>
      <c r="J79" s="284"/>
      <c r="K79" s="284"/>
      <c r="L79" s="284"/>
    </row>
    <row r="80" spans="1:12" ht="15" customHeight="1" x14ac:dyDescent="0.25">
      <c r="A80" s="3">
        <v>8195</v>
      </c>
      <c r="B80" s="47" t="s">
        <v>491</v>
      </c>
      <c r="C80" s="46" t="s">
        <v>286</v>
      </c>
      <c r="D80" s="32" t="s">
        <v>18</v>
      </c>
      <c r="E80" s="32">
        <v>10</v>
      </c>
      <c r="F80" s="32" t="s">
        <v>18</v>
      </c>
      <c r="G80" s="66" t="s">
        <v>18</v>
      </c>
      <c r="H80" s="66" t="s">
        <v>18</v>
      </c>
      <c r="I80" s="66" t="s">
        <v>18</v>
      </c>
      <c r="J80" s="32">
        <v>740</v>
      </c>
      <c r="K80" s="32">
        <f>SUM(D80,E80,F80,J80)</f>
        <v>750</v>
      </c>
      <c r="L80" s="4" t="s">
        <v>483</v>
      </c>
    </row>
    <row r="81" spans="1:12" ht="15" customHeight="1" x14ac:dyDescent="0.25">
      <c r="A81" s="285" t="s">
        <v>29</v>
      </c>
      <c r="B81" s="286"/>
      <c r="C81" s="287"/>
      <c r="D81" s="5">
        <f t="shared" ref="D81:J81" si="6">SUM(D80)</f>
        <v>0</v>
      </c>
      <c r="E81" s="5">
        <f t="shared" si="6"/>
        <v>10</v>
      </c>
      <c r="F81" s="5">
        <f t="shared" si="6"/>
        <v>0</v>
      </c>
      <c r="G81" s="72">
        <f t="shared" si="6"/>
        <v>0</v>
      </c>
      <c r="H81" s="72">
        <f t="shared" si="6"/>
        <v>0</v>
      </c>
      <c r="I81" s="72">
        <f t="shared" si="6"/>
        <v>0</v>
      </c>
      <c r="J81" s="5">
        <f t="shared" si="6"/>
        <v>740</v>
      </c>
      <c r="K81" s="5">
        <f>SUM(D81,E81,F81,J81)</f>
        <v>750</v>
      </c>
      <c r="L81" s="5">
        <v>30</v>
      </c>
    </row>
    <row r="82" spans="1:12" ht="15" customHeight="1" x14ac:dyDescent="0.25">
      <c r="A82" s="285" t="s">
        <v>30</v>
      </c>
      <c r="B82" s="286"/>
      <c r="C82" s="287"/>
      <c r="D82" s="6">
        <f>D81/K81</f>
        <v>0</v>
      </c>
      <c r="E82" s="6">
        <f>E81/K81</f>
        <v>1.3333333333333334E-2</v>
      </c>
      <c r="F82" s="6">
        <f>F81/K81</f>
        <v>0</v>
      </c>
      <c r="G82" s="68">
        <f>G81/K81</f>
        <v>0</v>
      </c>
      <c r="H82" s="68">
        <f>H81/K81</f>
        <v>0</v>
      </c>
      <c r="I82" s="68">
        <f>I81/K81</f>
        <v>0</v>
      </c>
      <c r="J82" s="6">
        <f>J81/K81</f>
        <v>0.98666666666666669</v>
      </c>
      <c r="K82" s="6">
        <f>SUM(D82,E82,F82,J82)</f>
        <v>1</v>
      </c>
      <c r="L82" s="7"/>
    </row>
    <row r="83" spans="1:12" ht="15" customHeight="1" x14ac:dyDescent="0.25">
      <c r="A83" s="303" t="s">
        <v>465</v>
      </c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</row>
    <row r="84" spans="1:12" ht="15" customHeight="1" x14ac:dyDescent="0.25">
      <c r="D84" s="53"/>
      <c r="E84" s="53"/>
      <c r="F84" s="53"/>
      <c r="G84" s="75"/>
      <c r="H84" s="75"/>
      <c r="I84" s="75"/>
      <c r="J84" s="53"/>
      <c r="K84" s="53"/>
      <c r="L84" s="53"/>
    </row>
    <row r="85" spans="1:12" ht="15" customHeight="1" x14ac:dyDescent="0.25">
      <c r="D85" s="53"/>
      <c r="E85" s="53"/>
      <c r="F85" s="53"/>
      <c r="G85" s="75"/>
      <c r="H85" s="75"/>
      <c r="I85" s="75"/>
      <c r="J85" s="53"/>
      <c r="K85" s="53"/>
      <c r="L85" s="53"/>
    </row>
    <row r="86" spans="1:12" x14ac:dyDescent="0.25">
      <c r="D86" s="53"/>
      <c r="E86" s="53"/>
      <c r="F86" s="53"/>
      <c r="G86" s="75"/>
      <c r="H86" s="75"/>
      <c r="I86" s="75"/>
      <c r="J86" s="53"/>
      <c r="K86" s="53"/>
      <c r="L86" s="53"/>
    </row>
    <row r="87" spans="1:12" x14ac:dyDescent="0.25">
      <c r="D87" s="53"/>
      <c r="E87" s="53"/>
      <c r="F87" s="53"/>
      <c r="G87" s="75"/>
      <c r="H87" s="75"/>
      <c r="I87" s="75"/>
      <c r="J87" s="53"/>
      <c r="K87" s="53"/>
      <c r="L87" s="53"/>
    </row>
    <row r="88" spans="1:12" x14ac:dyDescent="0.25">
      <c r="D88" s="53"/>
      <c r="E88" s="53"/>
      <c r="F88" s="53"/>
      <c r="G88" s="75"/>
      <c r="H88" s="75"/>
      <c r="I88" s="75"/>
      <c r="J88" s="53"/>
      <c r="K88" s="53"/>
      <c r="L88" s="53"/>
    </row>
    <row r="89" spans="1:12" x14ac:dyDescent="0.25">
      <c r="D89" s="53"/>
      <c r="E89" s="53"/>
      <c r="F89" s="53"/>
      <c r="G89" s="75"/>
      <c r="H89" s="75"/>
      <c r="I89" s="75"/>
      <c r="J89" s="53"/>
      <c r="K89" s="53"/>
      <c r="L89" s="53"/>
    </row>
    <row r="90" spans="1:12" x14ac:dyDescent="0.25">
      <c r="D90" s="53"/>
      <c r="E90" s="53"/>
      <c r="F90" s="53"/>
      <c r="G90" s="75"/>
      <c r="H90" s="75"/>
      <c r="I90" s="75"/>
      <c r="J90" s="53"/>
      <c r="K90" s="53"/>
      <c r="L90" s="53"/>
    </row>
    <row r="91" spans="1:12" x14ac:dyDescent="0.25">
      <c r="D91" s="53"/>
      <c r="E91" s="53"/>
      <c r="F91" s="53"/>
      <c r="G91" s="75"/>
      <c r="H91" s="75"/>
      <c r="I91" s="75"/>
      <c r="J91" s="53"/>
      <c r="K91" s="53"/>
      <c r="L91" s="53"/>
    </row>
    <row r="92" spans="1:12" x14ac:dyDescent="0.25">
      <c r="D92" s="53"/>
      <c r="E92" s="53"/>
      <c r="F92" s="53"/>
      <c r="G92" s="75"/>
      <c r="H92" s="75"/>
      <c r="I92" s="75"/>
      <c r="J92" s="53"/>
      <c r="K92" s="53"/>
      <c r="L92" s="53"/>
    </row>
    <row r="93" spans="1:12" x14ac:dyDescent="0.25">
      <c r="D93" s="53"/>
      <c r="E93" s="53"/>
      <c r="F93" s="53"/>
      <c r="G93" s="75"/>
      <c r="H93" s="75"/>
      <c r="I93" s="75"/>
      <c r="J93" s="53"/>
      <c r="K93" s="53"/>
      <c r="L93" s="53"/>
    </row>
    <row r="94" spans="1:12" x14ac:dyDescent="0.25">
      <c r="D94" s="53"/>
      <c r="E94" s="53"/>
      <c r="F94" s="53"/>
      <c r="G94" s="75"/>
      <c r="H94" s="75"/>
      <c r="I94" s="75"/>
      <c r="J94" s="53"/>
      <c r="K94" s="53"/>
      <c r="L94" s="53"/>
    </row>
    <row r="95" spans="1:12" x14ac:dyDescent="0.25">
      <c r="D95" s="53"/>
      <c r="E95" s="53"/>
      <c r="F95" s="53"/>
      <c r="G95" s="75"/>
      <c r="H95" s="75"/>
      <c r="I95" s="75"/>
      <c r="J95" s="53"/>
      <c r="K95" s="53"/>
      <c r="L95" s="53"/>
    </row>
    <row r="96" spans="1:12" x14ac:dyDescent="0.25">
      <c r="D96" s="53"/>
      <c r="E96" s="53"/>
      <c r="F96" s="53"/>
      <c r="G96" s="75"/>
      <c r="H96" s="75"/>
      <c r="I96" s="75"/>
      <c r="J96" s="53"/>
      <c r="K96" s="53"/>
      <c r="L96" s="53"/>
    </row>
    <row r="97" spans="4:12" x14ac:dyDescent="0.25">
      <c r="D97" s="53"/>
      <c r="E97" s="53"/>
      <c r="F97" s="53"/>
      <c r="G97" s="75"/>
      <c r="H97" s="75"/>
      <c r="I97" s="75"/>
      <c r="J97" s="53"/>
      <c r="K97" s="53"/>
      <c r="L97" s="53"/>
    </row>
    <row r="98" spans="4:12" x14ac:dyDescent="0.25">
      <c r="D98" s="53"/>
      <c r="E98" s="53"/>
      <c r="F98" s="53"/>
      <c r="G98" s="75"/>
      <c r="H98" s="75"/>
      <c r="I98" s="75"/>
      <c r="J98" s="53"/>
      <c r="K98" s="53"/>
      <c r="L98" s="53"/>
    </row>
    <row r="99" spans="4:12" x14ac:dyDescent="0.25">
      <c r="D99" s="53"/>
      <c r="E99" s="53"/>
      <c r="F99" s="53"/>
      <c r="G99" s="75"/>
      <c r="H99" s="75"/>
      <c r="I99" s="75"/>
      <c r="J99" s="53"/>
      <c r="K99" s="53"/>
      <c r="L99" s="53"/>
    </row>
    <row r="100" spans="4:12" x14ac:dyDescent="0.25">
      <c r="D100" s="53"/>
      <c r="E100" s="53"/>
      <c r="F100" s="53"/>
      <c r="G100" s="75"/>
      <c r="H100" s="75"/>
      <c r="I100" s="75"/>
      <c r="J100" s="53"/>
      <c r="K100" s="53"/>
      <c r="L100" s="53"/>
    </row>
    <row r="101" spans="4:12" x14ac:dyDescent="0.25">
      <c r="D101" s="53"/>
      <c r="E101" s="53"/>
      <c r="F101" s="53"/>
      <c r="G101" s="75"/>
      <c r="H101" s="75"/>
      <c r="I101" s="75"/>
      <c r="J101" s="53"/>
      <c r="K101" s="53"/>
      <c r="L101" s="53"/>
    </row>
    <row r="102" spans="4:12" x14ac:dyDescent="0.25">
      <c r="D102" s="53"/>
      <c r="E102" s="53"/>
      <c r="F102" s="53"/>
      <c r="G102" s="75"/>
      <c r="H102" s="75"/>
      <c r="I102" s="75"/>
      <c r="J102" s="53"/>
      <c r="K102" s="53"/>
      <c r="L102" s="53"/>
    </row>
    <row r="103" spans="4:12" x14ac:dyDescent="0.25">
      <c r="D103" s="53"/>
      <c r="E103" s="53"/>
      <c r="F103" s="53"/>
      <c r="G103" s="75"/>
      <c r="H103" s="75"/>
      <c r="I103" s="75"/>
      <c r="J103" s="53"/>
      <c r="K103" s="53"/>
      <c r="L103" s="53"/>
    </row>
    <row r="104" spans="4:12" x14ac:dyDescent="0.25">
      <c r="D104" s="53"/>
      <c r="E104" s="53"/>
      <c r="F104" s="53"/>
      <c r="G104" s="75"/>
      <c r="H104" s="75"/>
      <c r="I104" s="75"/>
      <c r="J104" s="53"/>
      <c r="K104" s="53"/>
      <c r="L104" s="53"/>
    </row>
    <row r="105" spans="4:12" x14ac:dyDescent="0.25">
      <c r="D105" s="53"/>
      <c r="E105" s="53"/>
      <c r="F105" s="53"/>
      <c r="G105" s="75"/>
      <c r="H105" s="75"/>
      <c r="I105" s="75"/>
      <c r="J105" s="53"/>
      <c r="K105" s="53"/>
      <c r="L105" s="53"/>
    </row>
    <row r="106" spans="4:12" x14ac:dyDescent="0.25">
      <c r="D106" s="53"/>
      <c r="E106" s="53"/>
      <c r="F106" s="53"/>
      <c r="G106" s="75"/>
      <c r="H106" s="75"/>
      <c r="I106" s="75"/>
      <c r="J106" s="53"/>
      <c r="K106" s="53"/>
      <c r="L106" s="53"/>
    </row>
    <row r="107" spans="4:12" x14ac:dyDescent="0.25">
      <c r="D107" s="53"/>
      <c r="E107" s="53"/>
      <c r="F107" s="53"/>
      <c r="G107" s="75"/>
      <c r="H107" s="75"/>
      <c r="I107" s="75"/>
      <c r="J107" s="53"/>
      <c r="K107" s="53"/>
      <c r="L107" s="53"/>
    </row>
    <row r="108" spans="4:12" x14ac:dyDescent="0.25">
      <c r="D108" s="53"/>
      <c r="E108" s="53"/>
      <c r="F108" s="53"/>
      <c r="G108" s="75"/>
      <c r="H108" s="75"/>
      <c r="I108" s="75"/>
      <c r="J108" s="53"/>
      <c r="K108" s="53"/>
      <c r="L108" s="53"/>
    </row>
    <row r="109" spans="4:12" x14ac:dyDescent="0.25">
      <c r="D109" s="53"/>
      <c r="E109" s="53"/>
      <c r="F109" s="53"/>
      <c r="G109" s="75"/>
      <c r="H109" s="75"/>
      <c r="I109" s="75"/>
      <c r="J109" s="53"/>
      <c r="K109" s="53"/>
      <c r="L109" s="53"/>
    </row>
    <row r="110" spans="4:12" x14ac:dyDescent="0.25">
      <c r="D110" s="53"/>
      <c r="E110" s="53"/>
      <c r="F110" s="53"/>
      <c r="G110" s="75"/>
      <c r="H110" s="75"/>
      <c r="I110" s="75"/>
      <c r="J110" s="53"/>
      <c r="K110" s="53"/>
      <c r="L110" s="53"/>
    </row>
    <row r="111" spans="4:12" x14ac:dyDescent="0.25">
      <c r="D111" s="53"/>
      <c r="E111" s="53"/>
      <c r="F111" s="53"/>
      <c r="G111" s="75"/>
      <c r="H111" s="75"/>
      <c r="I111" s="75"/>
      <c r="J111" s="53"/>
      <c r="K111" s="53"/>
      <c r="L111" s="53"/>
    </row>
    <row r="112" spans="4:12" x14ac:dyDescent="0.25">
      <c r="D112" s="53"/>
      <c r="E112" s="53"/>
      <c r="F112" s="53"/>
      <c r="G112" s="75"/>
      <c r="H112" s="75"/>
      <c r="I112" s="75"/>
      <c r="J112" s="53"/>
      <c r="K112" s="53"/>
      <c r="L112" s="53"/>
    </row>
    <row r="113" spans="4:12" x14ac:dyDescent="0.25">
      <c r="D113" s="53"/>
      <c r="E113" s="53"/>
      <c r="F113" s="53"/>
      <c r="G113" s="75"/>
      <c r="H113" s="75"/>
      <c r="I113" s="75"/>
      <c r="J113" s="53"/>
      <c r="K113" s="53"/>
      <c r="L113" s="53"/>
    </row>
    <row r="114" spans="4:12" x14ac:dyDescent="0.25">
      <c r="D114" s="53"/>
      <c r="E114" s="53"/>
      <c r="F114" s="53"/>
      <c r="G114" s="75"/>
      <c r="H114" s="75"/>
      <c r="I114" s="75"/>
      <c r="J114" s="53"/>
      <c r="K114" s="53"/>
      <c r="L114" s="53"/>
    </row>
    <row r="115" spans="4:12" x14ac:dyDescent="0.25">
      <c r="D115" s="53"/>
      <c r="E115" s="53"/>
      <c r="F115" s="53"/>
      <c r="G115" s="75"/>
      <c r="H115" s="75"/>
      <c r="I115" s="75"/>
      <c r="J115" s="53"/>
      <c r="K115" s="53"/>
      <c r="L115" s="53"/>
    </row>
    <row r="116" spans="4:12" x14ac:dyDescent="0.25">
      <c r="D116" s="53"/>
      <c r="E116" s="53"/>
      <c r="F116" s="53"/>
      <c r="G116" s="75"/>
      <c r="H116" s="75"/>
      <c r="I116" s="75"/>
      <c r="J116" s="53"/>
      <c r="K116" s="53"/>
      <c r="L116" s="53"/>
    </row>
    <row r="117" spans="4:12" x14ac:dyDescent="0.25">
      <c r="D117" s="53"/>
      <c r="E117" s="53"/>
      <c r="F117" s="53"/>
      <c r="G117" s="75"/>
      <c r="H117" s="75"/>
      <c r="I117" s="75"/>
      <c r="J117" s="53"/>
      <c r="K117" s="53"/>
      <c r="L117" s="53"/>
    </row>
    <row r="118" spans="4:12" x14ac:dyDescent="0.25">
      <c r="D118" s="53"/>
      <c r="E118" s="53"/>
      <c r="F118" s="53"/>
      <c r="G118" s="75"/>
      <c r="H118" s="75"/>
      <c r="I118" s="75"/>
      <c r="J118" s="53"/>
      <c r="K118" s="53"/>
      <c r="L118" s="53"/>
    </row>
    <row r="119" spans="4:12" x14ac:dyDescent="0.25">
      <c r="D119" s="53"/>
      <c r="E119" s="53"/>
      <c r="F119" s="53"/>
      <c r="G119" s="75"/>
      <c r="H119" s="75"/>
      <c r="I119" s="75"/>
      <c r="J119" s="53"/>
      <c r="K119" s="53"/>
      <c r="L119" s="53"/>
    </row>
    <row r="120" spans="4:12" x14ac:dyDescent="0.25">
      <c r="D120" s="53"/>
      <c r="E120" s="53"/>
      <c r="F120" s="53"/>
      <c r="G120" s="75"/>
      <c r="H120" s="75"/>
      <c r="I120" s="75"/>
      <c r="J120" s="53"/>
      <c r="K120" s="53"/>
      <c r="L120" s="53"/>
    </row>
    <row r="121" spans="4:12" x14ac:dyDescent="0.25">
      <c r="D121" s="53"/>
      <c r="E121" s="53"/>
      <c r="F121" s="53"/>
      <c r="G121" s="75"/>
      <c r="H121" s="75"/>
      <c r="I121" s="75"/>
      <c r="J121" s="53"/>
      <c r="K121" s="53"/>
      <c r="L121" s="53"/>
    </row>
    <row r="122" spans="4:12" x14ac:dyDescent="0.25">
      <c r="D122" s="53"/>
      <c r="E122" s="53"/>
      <c r="F122" s="53"/>
      <c r="G122" s="75"/>
      <c r="H122" s="75"/>
      <c r="I122" s="75"/>
      <c r="J122" s="53"/>
      <c r="K122" s="53"/>
      <c r="L122" s="53"/>
    </row>
    <row r="123" spans="4:12" x14ac:dyDescent="0.25">
      <c r="D123" s="53"/>
      <c r="E123" s="53"/>
      <c r="F123" s="53"/>
      <c r="G123" s="75"/>
      <c r="H123" s="75"/>
      <c r="I123" s="75"/>
      <c r="J123" s="53"/>
      <c r="K123" s="53"/>
      <c r="L123" s="53"/>
    </row>
    <row r="124" spans="4:12" x14ac:dyDescent="0.25">
      <c r="D124" s="53"/>
      <c r="E124" s="53"/>
      <c r="F124" s="53"/>
      <c r="G124" s="75"/>
      <c r="H124" s="75"/>
      <c r="I124" s="75"/>
      <c r="J124" s="53"/>
      <c r="K124" s="53"/>
      <c r="L124" s="53"/>
    </row>
    <row r="125" spans="4:12" x14ac:dyDescent="0.25">
      <c r="D125" s="53"/>
      <c r="E125" s="53"/>
      <c r="F125" s="53"/>
      <c r="G125" s="75"/>
      <c r="H125" s="75"/>
      <c r="I125" s="75"/>
      <c r="J125" s="53"/>
      <c r="K125" s="53"/>
      <c r="L125" s="53"/>
    </row>
    <row r="126" spans="4:12" x14ac:dyDescent="0.25">
      <c r="D126" s="53"/>
      <c r="E126" s="53"/>
      <c r="F126" s="53"/>
      <c r="G126" s="75"/>
      <c r="H126" s="75"/>
      <c r="I126" s="75"/>
      <c r="J126" s="53"/>
      <c r="K126" s="53"/>
      <c r="L126" s="53"/>
    </row>
    <row r="127" spans="4:12" x14ac:dyDescent="0.25">
      <c r="D127" s="53"/>
      <c r="E127" s="53"/>
      <c r="F127" s="53"/>
      <c r="G127" s="75"/>
      <c r="H127" s="75"/>
      <c r="I127" s="75"/>
      <c r="J127" s="53"/>
      <c r="K127" s="53"/>
      <c r="L127" s="53"/>
    </row>
    <row r="128" spans="4:12" x14ac:dyDescent="0.25">
      <c r="D128" s="53"/>
      <c r="E128" s="53"/>
      <c r="F128" s="53"/>
      <c r="G128" s="75"/>
      <c r="H128" s="75"/>
      <c r="I128" s="75"/>
      <c r="J128" s="53"/>
      <c r="K128" s="53"/>
      <c r="L128" s="53"/>
    </row>
    <row r="129" spans="4:12" x14ac:dyDescent="0.25">
      <c r="D129" s="53"/>
      <c r="E129" s="53"/>
      <c r="F129" s="53"/>
      <c r="G129" s="75"/>
      <c r="H129" s="75"/>
      <c r="I129" s="75"/>
      <c r="J129" s="53"/>
      <c r="K129" s="53"/>
      <c r="L129" s="53"/>
    </row>
    <row r="130" spans="4:12" x14ac:dyDescent="0.25">
      <c r="D130" s="53"/>
      <c r="E130" s="53"/>
      <c r="F130" s="53"/>
      <c r="G130" s="75"/>
      <c r="H130" s="75"/>
      <c r="I130" s="75"/>
      <c r="J130" s="53"/>
      <c r="K130" s="53"/>
      <c r="L130" s="53"/>
    </row>
    <row r="131" spans="4:12" x14ac:dyDescent="0.25">
      <c r="D131" s="53"/>
      <c r="E131" s="53"/>
      <c r="F131" s="53"/>
      <c r="G131" s="75"/>
      <c r="H131" s="75"/>
      <c r="I131" s="75"/>
      <c r="J131" s="53"/>
      <c r="K131" s="53"/>
      <c r="L131" s="53"/>
    </row>
    <row r="132" spans="4:12" x14ac:dyDescent="0.25">
      <c r="D132" s="53"/>
      <c r="E132" s="53"/>
      <c r="F132" s="53"/>
      <c r="G132" s="75"/>
      <c r="H132" s="75"/>
      <c r="I132" s="75"/>
      <c r="J132" s="53"/>
      <c r="K132" s="53"/>
      <c r="L132" s="53"/>
    </row>
    <row r="133" spans="4:12" x14ac:dyDescent="0.25">
      <c r="D133" s="53"/>
      <c r="E133" s="53"/>
      <c r="F133" s="53"/>
      <c r="G133" s="75"/>
      <c r="H133" s="75"/>
      <c r="I133" s="75"/>
      <c r="J133" s="53"/>
      <c r="K133" s="53"/>
      <c r="L133" s="53"/>
    </row>
    <row r="134" spans="4:12" x14ac:dyDescent="0.25">
      <c r="D134" s="53"/>
      <c r="E134" s="53"/>
      <c r="F134" s="53"/>
      <c r="G134" s="75"/>
      <c r="H134" s="75"/>
      <c r="I134" s="75"/>
      <c r="J134" s="53"/>
      <c r="K134" s="53"/>
      <c r="L134" s="53"/>
    </row>
    <row r="135" spans="4:12" x14ac:dyDescent="0.25">
      <c r="D135" s="53"/>
      <c r="E135" s="53"/>
      <c r="F135" s="53"/>
      <c r="G135" s="75"/>
      <c r="H135" s="75"/>
      <c r="I135" s="75"/>
      <c r="J135" s="53"/>
      <c r="K135" s="53"/>
      <c r="L135" s="53"/>
    </row>
    <row r="136" spans="4:12" x14ac:dyDescent="0.25">
      <c r="D136" s="53"/>
      <c r="E136" s="53"/>
      <c r="F136" s="53"/>
      <c r="G136" s="75"/>
      <c r="H136" s="75"/>
      <c r="I136" s="75"/>
      <c r="J136" s="53"/>
      <c r="K136" s="53"/>
      <c r="L136" s="53"/>
    </row>
    <row r="137" spans="4:12" x14ac:dyDescent="0.25">
      <c r="D137" s="53"/>
      <c r="E137" s="53"/>
      <c r="F137" s="53"/>
      <c r="G137" s="75"/>
      <c r="H137" s="75"/>
      <c r="I137" s="75"/>
      <c r="J137" s="53"/>
      <c r="K137" s="53"/>
      <c r="L137" s="53"/>
    </row>
    <row r="138" spans="4:12" x14ac:dyDescent="0.25">
      <c r="D138" s="53"/>
      <c r="E138" s="53"/>
      <c r="F138" s="53"/>
      <c r="G138" s="75"/>
      <c r="H138" s="75"/>
      <c r="I138" s="75"/>
      <c r="J138" s="53"/>
      <c r="K138" s="53"/>
      <c r="L138" s="53"/>
    </row>
    <row r="139" spans="4:12" x14ac:dyDescent="0.25">
      <c r="D139" s="53"/>
      <c r="E139" s="53"/>
      <c r="F139" s="53"/>
      <c r="G139" s="75"/>
      <c r="H139" s="75"/>
      <c r="I139" s="75"/>
      <c r="J139" s="53"/>
      <c r="K139" s="53"/>
      <c r="L139" s="53"/>
    </row>
    <row r="140" spans="4:12" x14ac:dyDescent="0.25">
      <c r="D140" s="53"/>
      <c r="E140" s="53"/>
      <c r="F140" s="53"/>
      <c r="G140" s="75"/>
      <c r="H140" s="75"/>
      <c r="I140" s="75"/>
      <c r="J140" s="53"/>
      <c r="K140" s="53"/>
      <c r="L140" s="53"/>
    </row>
  </sheetData>
  <mergeCells count="94">
    <mergeCell ref="A75:L75"/>
    <mergeCell ref="A77:L77"/>
    <mergeCell ref="A83:L83"/>
    <mergeCell ref="K78:K79"/>
    <mergeCell ref="L78:L79"/>
    <mergeCell ref="A81:C81"/>
    <mergeCell ref="A82:C82"/>
    <mergeCell ref="A78:A79"/>
    <mergeCell ref="B78:B79"/>
    <mergeCell ref="C78:C79"/>
    <mergeCell ref="D78:I78"/>
    <mergeCell ref="J78:J79"/>
    <mergeCell ref="A73:C73"/>
    <mergeCell ref="A74:C74"/>
    <mergeCell ref="A70:A71"/>
    <mergeCell ref="B70:B71"/>
    <mergeCell ref="C70:C71"/>
    <mergeCell ref="A67:L67"/>
    <mergeCell ref="A69:L69"/>
    <mergeCell ref="K70:K71"/>
    <mergeCell ref="L70:L71"/>
    <mergeCell ref="J70:J71"/>
    <mergeCell ref="D70:I70"/>
    <mergeCell ref="A65:C65"/>
    <mergeCell ref="A66:C66"/>
    <mergeCell ref="A62:A63"/>
    <mergeCell ref="B62:B63"/>
    <mergeCell ref="C62:C63"/>
    <mergeCell ref="A59:L59"/>
    <mergeCell ref="A61:L61"/>
    <mergeCell ref="K62:K63"/>
    <mergeCell ref="L62:L63"/>
    <mergeCell ref="J62:J63"/>
    <mergeCell ref="D62:I62"/>
    <mergeCell ref="A57:C57"/>
    <mergeCell ref="A58:C58"/>
    <mergeCell ref="A54:A55"/>
    <mergeCell ref="B54:B55"/>
    <mergeCell ref="C54:C55"/>
    <mergeCell ref="A51:L51"/>
    <mergeCell ref="A53:L53"/>
    <mergeCell ref="K54:K55"/>
    <mergeCell ref="L54:L55"/>
    <mergeCell ref="J54:J55"/>
    <mergeCell ref="D54:I54"/>
    <mergeCell ref="A49:C49"/>
    <mergeCell ref="A50:C50"/>
    <mergeCell ref="A46:A47"/>
    <mergeCell ref="B46:B47"/>
    <mergeCell ref="C46:C47"/>
    <mergeCell ref="A43:L43"/>
    <mergeCell ref="A45:L45"/>
    <mergeCell ref="K46:K47"/>
    <mergeCell ref="L46:L47"/>
    <mergeCell ref="J46:J47"/>
    <mergeCell ref="D46:I46"/>
    <mergeCell ref="K38:K39"/>
    <mergeCell ref="L38:L39"/>
    <mergeCell ref="A41:C41"/>
    <mergeCell ref="A42:C42"/>
    <mergeCell ref="A38:A39"/>
    <mergeCell ref="B38:B39"/>
    <mergeCell ref="C38:C39"/>
    <mergeCell ref="D38:I38"/>
    <mergeCell ref="J38:J39"/>
    <mergeCell ref="A35:L35"/>
    <mergeCell ref="A37:L37"/>
    <mergeCell ref="A18:C18"/>
    <mergeCell ref="A19:C19"/>
    <mergeCell ref="A20:C20"/>
    <mergeCell ref="L15:L16"/>
    <mergeCell ref="A14:L14"/>
    <mergeCell ref="A15:A16"/>
    <mergeCell ref="D20:K20"/>
    <mergeCell ref="A34:K34"/>
    <mergeCell ref="B15:B16"/>
    <mergeCell ref="C15:C16"/>
    <mergeCell ref="D15:I15"/>
    <mergeCell ref="J15:J16"/>
    <mergeCell ref="K15:K16"/>
    <mergeCell ref="A10:C10"/>
    <mergeCell ref="A11:C11"/>
    <mergeCell ref="A12:L12"/>
    <mergeCell ref="B5:B6"/>
    <mergeCell ref="C5:C6"/>
    <mergeCell ref="D5:I5"/>
    <mergeCell ref="J5:J6"/>
    <mergeCell ref="K5:K6"/>
    <mergeCell ref="L5:L6"/>
    <mergeCell ref="A1:L1"/>
    <mergeCell ref="A2:L2"/>
    <mergeCell ref="A3:L3"/>
    <mergeCell ref="A4:L4"/>
    <mergeCell ref="A5:A6"/>
  </mergeCells>
  <pageMargins left="0.39370078740157483" right="0.39370078740157483" top="0.59055118110236227" bottom="0.39370078740157483" header="0.31496062992125984" footer="0.31496062992125984"/>
  <pageSetup paperSize="9" scale="59" pageOrder="overThenDown" orientation="portrait" r:id="rId1"/>
  <headerFooter>
    <oddHeader>&amp;A</oddHeader>
    <oddFooter>Stran &amp;P od &amp;N</oddFooter>
  </headerFooter>
  <rowBreaks count="1" manualBreakCount="1">
    <brk id="5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E6D0-CBD7-4E7C-921A-EF27DCBE30AB}">
  <sheetPr>
    <pageSetUpPr fitToPage="1"/>
  </sheetPr>
  <dimension ref="A2:L86"/>
  <sheetViews>
    <sheetView topLeftCell="A52" zoomScale="80" zoomScaleNormal="80" workbookViewId="0">
      <selection activeCell="M63" sqref="M63"/>
    </sheetView>
  </sheetViews>
  <sheetFormatPr defaultRowHeight="15" x14ac:dyDescent="0.25"/>
  <cols>
    <col min="2" max="2" width="34.28515625" customWidth="1"/>
    <col min="3" max="3" width="13.7109375" customWidth="1"/>
  </cols>
  <sheetData>
    <row r="2" spans="1:12" ht="15.75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.75" x14ac:dyDescent="0.25">
      <c r="A3" s="274" t="s">
        <v>492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6"/>
    </row>
    <row r="4" spans="1:12" ht="15.75" x14ac:dyDescent="0.25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 ht="15.75" x14ac:dyDescent="0.25">
      <c r="A5" s="329" t="s">
        <v>2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5.75" x14ac:dyDescent="0.25">
      <c r="A6" s="336" t="s">
        <v>3</v>
      </c>
      <c r="B6" s="338" t="s">
        <v>4</v>
      </c>
      <c r="C6" s="338" t="s">
        <v>5</v>
      </c>
      <c r="D6" s="327" t="s">
        <v>6</v>
      </c>
      <c r="E6" s="327"/>
      <c r="F6" s="327"/>
      <c r="G6" s="327"/>
      <c r="H6" s="327"/>
      <c r="I6" s="327"/>
      <c r="J6" s="327" t="s">
        <v>7</v>
      </c>
      <c r="K6" s="327" t="s">
        <v>8</v>
      </c>
      <c r="L6" s="327" t="s">
        <v>9</v>
      </c>
    </row>
    <row r="7" spans="1:12" ht="15.75" x14ac:dyDescent="0.25">
      <c r="A7" s="337"/>
      <c r="B7" s="338"/>
      <c r="C7" s="338"/>
      <c r="D7" s="108" t="s">
        <v>10</v>
      </c>
      <c r="E7" s="108" t="s">
        <v>11</v>
      </c>
      <c r="F7" s="108" t="s">
        <v>12</v>
      </c>
      <c r="G7" s="109" t="s">
        <v>13</v>
      </c>
      <c r="H7" s="109" t="s">
        <v>14</v>
      </c>
      <c r="I7" s="109" t="s">
        <v>15</v>
      </c>
      <c r="J7" s="327"/>
      <c r="K7" s="327"/>
      <c r="L7" s="327"/>
    </row>
    <row r="8" spans="1:12" ht="33" customHeight="1" x14ac:dyDescent="0.25">
      <c r="A8" s="226">
        <v>8179</v>
      </c>
      <c r="B8" s="227" t="s">
        <v>493</v>
      </c>
      <c r="C8" s="226" t="s">
        <v>17</v>
      </c>
      <c r="D8" s="196">
        <v>10</v>
      </c>
      <c r="E8" s="196">
        <v>5</v>
      </c>
      <c r="F8" s="196" t="s">
        <v>98</v>
      </c>
      <c r="G8" s="113" t="s">
        <v>18</v>
      </c>
      <c r="H8" s="113" t="s">
        <v>18</v>
      </c>
      <c r="I8" s="113" t="s">
        <v>18</v>
      </c>
      <c r="J8" s="196">
        <v>135</v>
      </c>
      <c r="K8" s="196">
        <f>SUM(D8:F8,J8)</f>
        <v>150</v>
      </c>
      <c r="L8" s="112">
        <v>6</v>
      </c>
    </row>
    <row r="9" spans="1:12" ht="30" customHeight="1" x14ac:dyDescent="0.25">
      <c r="A9" s="226">
        <v>8166</v>
      </c>
      <c r="B9" s="227" t="s">
        <v>494</v>
      </c>
      <c r="C9" s="226" t="s">
        <v>244</v>
      </c>
      <c r="D9" s="196">
        <v>10</v>
      </c>
      <c r="E9" s="196">
        <v>5</v>
      </c>
      <c r="F9" s="196" t="s">
        <v>98</v>
      </c>
      <c r="G9" s="113" t="s">
        <v>18</v>
      </c>
      <c r="H9" s="113" t="s">
        <v>18</v>
      </c>
      <c r="I9" s="113" t="s">
        <v>18</v>
      </c>
      <c r="J9" s="196">
        <v>135</v>
      </c>
      <c r="K9" s="196">
        <f>SUM(D9:F9,J9)</f>
        <v>150</v>
      </c>
      <c r="L9" s="112">
        <v>6</v>
      </c>
    </row>
    <row r="10" spans="1:12" ht="17.25" customHeight="1" x14ac:dyDescent="0.25">
      <c r="A10" s="226">
        <v>8180</v>
      </c>
      <c r="B10" s="227" t="s">
        <v>495</v>
      </c>
      <c r="C10" s="226" t="s">
        <v>286</v>
      </c>
      <c r="D10" s="196" t="s">
        <v>98</v>
      </c>
      <c r="E10" s="196">
        <v>5</v>
      </c>
      <c r="F10" s="196" t="s">
        <v>98</v>
      </c>
      <c r="G10" s="113" t="s">
        <v>18</v>
      </c>
      <c r="H10" s="113" t="s">
        <v>18</v>
      </c>
      <c r="I10" s="113" t="s">
        <v>18</v>
      </c>
      <c r="J10" s="196">
        <v>445</v>
      </c>
      <c r="K10" s="196">
        <f>SUM(D10:F10,J10)</f>
        <v>450</v>
      </c>
      <c r="L10" s="112" t="s">
        <v>464</v>
      </c>
    </row>
    <row r="11" spans="1:12" ht="15.75" x14ac:dyDescent="0.25">
      <c r="A11" s="332" t="s">
        <v>29</v>
      </c>
      <c r="B11" s="333"/>
      <c r="C11" s="334"/>
      <c r="D11" s="114">
        <f t="shared" ref="D11:J11" si="0">SUM(D8:D10)</f>
        <v>20</v>
      </c>
      <c r="E11" s="114">
        <f t="shared" si="0"/>
        <v>15</v>
      </c>
      <c r="F11" s="114">
        <f t="shared" si="0"/>
        <v>0</v>
      </c>
      <c r="G11" s="151">
        <f t="shared" si="0"/>
        <v>0</v>
      </c>
      <c r="H11" s="151">
        <f t="shared" si="0"/>
        <v>0</v>
      </c>
      <c r="I11" s="151">
        <f t="shared" si="0"/>
        <v>0</v>
      </c>
      <c r="J11" s="114">
        <f t="shared" si="0"/>
        <v>715</v>
      </c>
      <c r="K11" s="114">
        <v>750</v>
      </c>
      <c r="L11" s="114">
        <v>30</v>
      </c>
    </row>
    <row r="12" spans="1:12" ht="15.75" x14ac:dyDescent="0.25">
      <c r="A12" s="332" t="s">
        <v>30</v>
      </c>
      <c r="B12" s="333"/>
      <c r="C12" s="334"/>
      <c r="D12" s="116">
        <f>D11/K11</f>
        <v>2.6666666666666668E-2</v>
      </c>
      <c r="E12" s="116">
        <f>E11/K11</f>
        <v>0.02</v>
      </c>
      <c r="F12" s="116">
        <f>F11/K11</f>
        <v>0</v>
      </c>
      <c r="G12" s="117">
        <f>G11/K11</f>
        <v>0</v>
      </c>
      <c r="H12" s="117">
        <f>H11/K11</f>
        <v>0</v>
      </c>
      <c r="I12" s="117">
        <f>I11/K11</f>
        <v>0</v>
      </c>
      <c r="J12" s="116">
        <v>0.93300000000000005</v>
      </c>
      <c r="K12" s="116">
        <v>1</v>
      </c>
      <c r="L12" s="118"/>
    </row>
    <row r="13" spans="1:12" ht="15.75" x14ac:dyDescent="0.25">
      <c r="A13" s="351" t="s">
        <v>465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</row>
    <row r="14" spans="1:12" ht="15.75" x14ac:dyDescent="0.25">
      <c r="A14" s="119"/>
      <c r="B14" s="119"/>
      <c r="C14" s="119"/>
      <c r="D14" s="119"/>
      <c r="E14" s="119"/>
      <c r="F14" s="119"/>
      <c r="G14" s="125"/>
      <c r="H14" s="125"/>
      <c r="I14" s="125"/>
      <c r="J14" s="119"/>
      <c r="K14" s="119"/>
      <c r="L14" s="119"/>
    </row>
    <row r="15" spans="1:12" ht="15.75" x14ac:dyDescent="0.25">
      <c r="A15" s="329" t="s">
        <v>31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1"/>
    </row>
    <row r="16" spans="1:12" ht="15.75" x14ac:dyDescent="0.25">
      <c r="A16" s="336" t="s">
        <v>3</v>
      </c>
      <c r="B16" s="338" t="s">
        <v>4</v>
      </c>
      <c r="C16" s="338" t="s">
        <v>5</v>
      </c>
      <c r="D16" s="327" t="s">
        <v>6</v>
      </c>
      <c r="E16" s="327"/>
      <c r="F16" s="327"/>
      <c r="G16" s="327"/>
      <c r="H16" s="327"/>
      <c r="I16" s="327"/>
      <c r="J16" s="327" t="s">
        <v>7</v>
      </c>
      <c r="K16" s="327" t="s">
        <v>8</v>
      </c>
      <c r="L16" s="327" t="s">
        <v>9</v>
      </c>
    </row>
    <row r="17" spans="1:12" ht="15.75" x14ac:dyDescent="0.25">
      <c r="A17" s="337"/>
      <c r="B17" s="338"/>
      <c r="C17" s="338"/>
      <c r="D17" s="108" t="s">
        <v>10</v>
      </c>
      <c r="E17" s="108" t="s">
        <v>11</v>
      </c>
      <c r="F17" s="108" t="s">
        <v>12</v>
      </c>
      <c r="G17" s="109" t="s">
        <v>13</v>
      </c>
      <c r="H17" s="109" t="s">
        <v>14</v>
      </c>
      <c r="I17" s="109" t="s">
        <v>15</v>
      </c>
      <c r="J17" s="327"/>
      <c r="K17" s="327"/>
      <c r="L17" s="327"/>
    </row>
    <row r="18" spans="1:12" ht="17.25" customHeight="1" x14ac:dyDescent="0.25">
      <c r="A18" s="111">
        <v>8181</v>
      </c>
      <c r="B18" s="110" t="s">
        <v>496</v>
      </c>
      <c r="C18" s="111" t="s">
        <v>286</v>
      </c>
      <c r="D18" s="112" t="s">
        <v>98</v>
      </c>
      <c r="E18" s="112">
        <v>5</v>
      </c>
      <c r="F18" s="112" t="s">
        <v>98</v>
      </c>
      <c r="G18" s="113" t="s">
        <v>18</v>
      </c>
      <c r="H18" s="113" t="s">
        <v>18</v>
      </c>
      <c r="I18" s="113" t="s">
        <v>18</v>
      </c>
      <c r="J18" s="112">
        <v>145</v>
      </c>
      <c r="K18" s="196">
        <f>SUM(D18:F18,J18)</f>
        <v>150</v>
      </c>
      <c r="L18" s="112" t="s">
        <v>497</v>
      </c>
    </row>
    <row r="19" spans="1:12" ht="15.75" x14ac:dyDescent="0.25">
      <c r="A19" s="332" t="s">
        <v>29</v>
      </c>
      <c r="B19" s="333"/>
      <c r="C19" s="334"/>
      <c r="D19" s="114">
        <f>SUM(D18:D18)</f>
        <v>0</v>
      </c>
      <c r="E19" s="114">
        <f>SUM(E18:E18)</f>
        <v>5</v>
      </c>
      <c r="F19" s="114">
        <f>SUM(F18:F18)</f>
        <v>0</v>
      </c>
      <c r="G19" s="151">
        <f>SUM(G18)</f>
        <v>0</v>
      </c>
      <c r="H19" s="151">
        <f>SUM(H18)</f>
        <v>0</v>
      </c>
      <c r="I19" s="151">
        <f>SUM(I18)</f>
        <v>0</v>
      </c>
      <c r="J19" s="114">
        <f>SUM(J18:J18)</f>
        <v>145</v>
      </c>
      <c r="K19" s="114">
        <f>SUM(D19,E19,F19,J19)</f>
        <v>150</v>
      </c>
      <c r="L19" s="114">
        <v>6</v>
      </c>
    </row>
    <row r="20" spans="1:12" ht="15.75" x14ac:dyDescent="0.25">
      <c r="A20" s="332" t="s">
        <v>30</v>
      </c>
      <c r="B20" s="333"/>
      <c r="C20" s="334"/>
      <c r="D20" s="116">
        <f>D19/K19</f>
        <v>0</v>
      </c>
      <c r="E20" s="116">
        <f>E19/K19</f>
        <v>3.3333333333333333E-2</v>
      </c>
      <c r="F20" s="116">
        <f>F19/K19</f>
        <v>0</v>
      </c>
      <c r="G20" s="117">
        <f>G19/K19</f>
        <v>0</v>
      </c>
      <c r="H20" s="117">
        <f>H19/K19</f>
        <v>0</v>
      </c>
      <c r="I20" s="117">
        <f>I19/K19</f>
        <v>0</v>
      </c>
      <c r="J20" s="116">
        <f>J19/K19</f>
        <v>0.96666666666666667</v>
      </c>
      <c r="K20" s="116">
        <f>SUM(D20,E20,F20,J20)</f>
        <v>1</v>
      </c>
      <c r="L20" s="118"/>
    </row>
    <row r="21" spans="1:12" ht="15.75" x14ac:dyDescent="0.25">
      <c r="A21" s="342" t="s">
        <v>432</v>
      </c>
      <c r="B21" s="343"/>
      <c r="C21" s="343"/>
      <c r="D21" s="344" t="s">
        <v>77</v>
      </c>
      <c r="E21" s="344"/>
      <c r="F21" s="344"/>
      <c r="G21" s="344"/>
      <c r="H21" s="344"/>
      <c r="I21" s="344"/>
      <c r="J21" s="344"/>
      <c r="K21" s="345"/>
      <c r="L21" s="121">
        <v>24</v>
      </c>
    </row>
    <row r="22" spans="1:12" ht="30.75" customHeight="1" x14ac:dyDescent="0.25">
      <c r="A22" s="267">
        <v>8182</v>
      </c>
      <c r="B22" s="268" t="s">
        <v>498</v>
      </c>
      <c r="C22" s="269" t="s">
        <v>499</v>
      </c>
      <c r="D22" s="270">
        <v>10</v>
      </c>
      <c r="E22" s="270">
        <v>5</v>
      </c>
      <c r="F22" s="270" t="s">
        <v>98</v>
      </c>
      <c r="G22" s="270" t="s">
        <v>18</v>
      </c>
      <c r="H22" s="270" t="s">
        <v>18</v>
      </c>
      <c r="I22" s="270" t="s">
        <v>18</v>
      </c>
      <c r="J22" s="270">
        <v>185</v>
      </c>
      <c r="K22" s="270">
        <f t="shared" ref="K22:K31" si="1">SUM(D22:F22,J22)</f>
        <v>200</v>
      </c>
      <c r="L22" s="270">
        <v>8</v>
      </c>
    </row>
    <row r="23" spans="1:12" ht="30.75" customHeight="1" x14ac:dyDescent="0.25">
      <c r="A23" s="253">
        <v>8183</v>
      </c>
      <c r="B23" s="123" t="s">
        <v>500</v>
      </c>
      <c r="C23" s="122" t="s">
        <v>33</v>
      </c>
      <c r="D23" s="124">
        <v>10</v>
      </c>
      <c r="E23" s="124">
        <v>5</v>
      </c>
      <c r="F23" s="124" t="s">
        <v>98</v>
      </c>
      <c r="G23" s="124" t="s">
        <v>18</v>
      </c>
      <c r="H23" s="124" t="s">
        <v>18</v>
      </c>
      <c r="I23" s="124" t="s">
        <v>18</v>
      </c>
      <c r="J23" s="124">
        <v>185</v>
      </c>
      <c r="K23" s="124">
        <f t="shared" si="1"/>
        <v>200</v>
      </c>
      <c r="L23" s="124">
        <v>8</v>
      </c>
    </row>
    <row r="24" spans="1:12" ht="18.75" customHeight="1" x14ac:dyDescent="0.25">
      <c r="A24" s="253">
        <v>8184</v>
      </c>
      <c r="B24" s="123" t="s">
        <v>501</v>
      </c>
      <c r="C24" s="122" t="s">
        <v>22</v>
      </c>
      <c r="D24" s="124">
        <v>10</v>
      </c>
      <c r="E24" s="124">
        <v>5</v>
      </c>
      <c r="F24" s="124" t="s">
        <v>98</v>
      </c>
      <c r="G24" s="124" t="s">
        <v>18</v>
      </c>
      <c r="H24" s="124" t="s">
        <v>18</v>
      </c>
      <c r="I24" s="124" t="s">
        <v>18</v>
      </c>
      <c r="J24" s="124">
        <v>185</v>
      </c>
      <c r="K24" s="124">
        <f t="shared" si="1"/>
        <v>200</v>
      </c>
      <c r="L24" s="124">
        <v>8</v>
      </c>
    </row>
    <row r="25" spans="1:12" ht="36.75" customHeight="1" x14ac:dyDescent="0.25">
      <c r="A25" s="253">
        <v>8185</v>
      </c>
      <c r="B25" s="123" t="s">
        <v>502</v>
      </c>
      <c r="C25" s="122" t="s">
        <v>42</v>
      </c>
      <c r="D25" s="124">
        <v>10</v>
      </c>
      <c r="E25" s="124">
        <v>5</v>
      </c>
      <c r="F25" s="124" t="s">
        <v>98</v>
      </c>
      <c r="G25" s="124" t="s">
        <v>18</v>
      </c>
      <c r="H25" s="124" t="s">
        <v>18</v>
      </c>
      <c r="I25" s="124" t="s">
        <v>18</v>
      </c>
      <c r="J25" s="124">
        <v>185</v>
      </c>
      <c r="K25" s="124">
        <f t="shared" si="1"/>
        <v>200</v>
      </c>
      <c r="L25" s="124">
        <v>8</v>
      </c>
    </row>
    <row r="26" spans="1:12" ht="22.5" customHeight="1" x14ac:dyDescent="0.25">
      <c r="A26" s="253">
        <v>8186</v>
      </c>
      <c r="B26" s="123" t="s">
        <v>503</v>
      </c>
      <c r="C26" s="122" t="s">
        <v>83</v>
      </c>
      <c r="D26" s="124">
        <v>10</v>
      </c>
      <c r="E26" s="124">
        <v>5</v>
      </c>
      <c r="F26" s="124" t="s">
        <v>98</v>
      </c>
      <c r="G26" s="124" t="s">
        <v>18</v>
      </c>
      <c r="H26" s="124" t="s">
        <v>18</v>
      </c>
      <c r="I26" s="124" t="s">
        <v>18</v>
      </c>
      <c r="J26" s="124">
        <v>185</v>
      </c>
      <c r="K26" s="124">
        <f t="shared" si="1"/>
        <v>200</v>
      </c>
      <c r="L26" s="124">
        <v>8</v>
      </c>
    </row>
    <row r="27" spans="1:12" ht="30" customHeight="1" x14ac:dyDescent="0.25">
      <c r="A27" s="267">
        <v>8187</v>
      </c>
      <c r="B27" s="268" t="s">
        <v>504</v>
      </c>
      <c r="C27" s="269" t="s">
        <v>57</v>
      </c>
      <c r="D27" s="270">
        <v>10</v>
      </c>
      <c r="E27" s="270">
        <v>5</v>
      </c>
      <c r="F27" s="270" t="s">
        <v>98</v>
      </c>
      <c r="G27" s="270" t="s">
        <v>18</v>
      </c>
      <c r="H27" s="270" t="s">
        <v>18</v>
      </c>
      <c r="I27" s="270" t="s">
        <v>18</v>
      </c>
      <c r="J27" s="270">
        <v>185</v>
      </c>
      <c r="K27" s="270">
        <f t="shared" si="1"/>
        <v>200</v>
      </c>
      <c r="L27" s="270">
        <v>8</v>
      </c>
    </row>
    <row r="28" spans="1:12" ht="41.25" customHeight="1" x14ac:dyDescent="0.25">
      <c r="A28" s="267">
        <v>8188</v>
      </c>
      <c r="B28" s="268" t="s">
        <v>505</v>
      </c>
      <c r="C28" s="269" t="s">
        <v>506</v>
      </c>
      <c r="D28" s="270">
        <v>10</v>
      </c>
      <c r="E28" s="270">
        <v>5</v>
      </c>
      <c r="F28" s="270" t="s">
        <v>98</v>
      </c>
      <c r="G28" s="270" t="s">
        <v>18</v>
      </c>
      <c r="H28" s="270" t="s">
        <v>18</v>
      </c>
      <c r="I28" s="270" t="s">
        <v>18</v>
      </c>
      <c r="J28" s="270">
        <v>185</v>
      </c>
      <c r="K28" s="270">
        <f t="shared" si="1"/>
        <v>200</v>
      </c>
      <c r="L28" s="270">
        <v>8</v>
      </c>
    </row>
    <row r="29" spans="1:12" ht="30.75" customHeight="1" x14ac:dyDescent="0.25">
      <c r="A29" s="253">
        <v>8189</v>
      </c>
      <c r="B29" s="123" t="s">
        <v>507</v>
      </c>
      <c r="C29" s="122" t="s">
        <v>24</v>
      </c>
      <c r="D29" s="124">
        <v>10</v>
      </c>
      <c r="E29" s="124">
        <v>5</v>
      </c>
      <c r="F29" s="124" t="s">
        <v>98</v>
      </c>
      <c r="G29" s="124" t="s">
        <v>18</v>
      </c>
      <c r="H29" s="124" t="s">
        <v>18</v>
      </c>
      <c r="I29" s="124" t="s">
        <v>18</v>
      </c>
      <c r="J29" s="124">
        <v>185</v>
      </c>
      <c r="K29" s="124">
        <f t="shared" si="1"/>
        <v>200</v>
      </c>
      <c r="L29" s="124">
        <v>8</v>
      </c>
    </row>
    <row r="30" spans="1:12" ht="30.75" customHeight="1" x14ac:dyDescent="0.25">
      <c r="A30" s="253">
        <v>8190</v>
      </c>
      <c r="B30" s="123" t="s">
        <v>508</v>
      </c>
      <c r="C30" s="122" t="s">
        <v>131</v>
      </c>
      <c r="D30" s="124">
        <v>10</v>
      </c>
      <c r="E30" s="124">
        <v>5</v>
      </c>
      <c r="F30" s="124" t="s">
        <v>98</v>
      </c>
      <c r="G30" s="124" t="s">
        <v>18</v>
      </c>
      <c r="H30" s="124" t="s">
        <v>18</v>
      </c>
      <c r="I30" s="124" t="s">
        <v>18</v>
      </c>
      <c r="J30" s="124">
        <v>185</v>
      </c>
      <c r="K30" s="124">
        <f t="shared" si="1"/>
        <v>200</v>
      </c>
      <c r="L30" s="124">
        <v>8</v>
      </c>
    </row>
    <row r="31" spans="1:12" ht="36.75" customHeight="1" x14ac:dyDescent="0.25">
      <c r="A31" s="253">
        <v>8191</v>
      </c>
      <c r="B31" s="123" t="s">
        <v>509</v>
      </c>
      <c r="C31" s="122" t="s">
        <v>151</v>
      </c>
      <c r="D31" s="124">
        <v>10</v>
      </c>
      <c r="E31" s="124">
        <v>5</v>
      </c>
      <c r="F31" s="124" t="s">
        <v>98</v>
      </c>
      <c r="G31" s="124" t="s">
        <v>18</v>
      </c>
      <c r="H31" s="124" t="s">
        <v>18</v>
      </c>
      <c r="I31" s="124" t="s">
        <v>18</v>
      </c>
      <c r="J31" s="124">
        <v>185</v>
      </c>
      <c r="K31" s="124">
        <f t="shared" si="1"/>
        <v>200</v>
      </c>
      <c r="L31" s="124">
        <v>8</v>
      </c>
    </row>
    <row r="32" spans="1:12" ht="28.5" customHeight="1" x14ac:dyDescent="0.25">
      <c r="A32" s="253">
        <v>8223</v>
      </c>
      <c r="B32" s="123" t="s">
        <v>510</v>
      </c>
      <c r="C32" s="122" t="s">
        <v>81</v>
      </c>
      <c r="D32" s="124">
        <v>10</v>
      </c>
      <c r="E32" s="124">
        <v>5</v>
      </c>
      <c r="F32" s="124" t="s">
        <v>98</v>
      </c>
      <c r="G32" s="124" t="s">
        <v>98</v>
      </c>
      <c r="H32" s="124" t="s">
        <v>98</v>
      </c>
      <c r="I32" s="124" t="s">
        <v>98</v>
      </c>
      <c r="J32" s="124">
        <v>185</v>
      </c>
      <c r="K32" s="124">
        <v>200</v>
      </c>
      <c r="L32" s="124">
        <v>8</v>
      </c>
    </row>
    <row r="33" spans="1:12" ht="33" customHeight="1" x14ac:dyDescent="0.25">
      <c r="A33" s="253">
        <v>8227</v>
      </c>
      <c r="B33" s="123" t="s">
        <v>511</v>
      </c>
      <c r="C33" s="122" t="s">
        <v>135</v>
      </c>
      <c r="D33" s="124">
        <v>10</v>
      </c>
      <c r="E33" s="124">
        <v>5</v>
      </c>
      <c r="F33" s="124" t="s">
        <v>98</v>
      </c>
      <c r="G33" s="124" t="s">
        <v>98</v>
      </c>
      <c r="H33" s="124" t="s">
        <v>98</v>
      </c>
      <c r="I33" s="124" t="s">
        <v>98</v>
      </c>
      <c r="J33" s="124">
        <v>185</v>
      </c>
      <c r="K33" s="124">
        <v>200</v>
      </c>
      <c r="L33" s="124">
        <v>8</v>
      </c>
    </row>
    <row r="34" spans="1:12" ht="38.25" customHeight="1" x14ac:dyDescent="0.25">
      <c r="A34" s="253">
        <v>8228</v>
      </c>
      <c r="B34" s="123" t="s">
        <v>512</v>
      </c>
      <c r="C34" s="122" t="s">
        <v>513</v>
      </c>
      <c r="D34" s="124">
        <v>10</v>
      </c>
      <c r="E34" s="124">
        <v>5</v>
      </c>
      <c r="F34" s="124" t="s">
        <v>98</v>
      </c>
      <c r="G34" s="124" t="s">
        <v>98</v>
      </c>
      <c r="H34" s="124" t="s">
        <v>98</v>
      </c>
      <c r="I34" s="124" t="s">
        <v>98</v>
      </c>
      <c r="J34" s="124">
        <v>135</v>
      </c>
      <c r="K34" s="124">
        <v>150</v>
      </c>
      <c r="L34" s="124">
        <v>6</v>
      </c>
    </row>
    <row r="35" spans="1:12" ht="15.75" x14ac:dyDescent="0.25">
      <c r="A35" s="332" t="s">
        <v>88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4"/>
      <c r="L35" s="112">
        <v>30</v>
      </c>
    </row>
    <row r="36" spans="1:12" ht="15.75" x14ac:dyDescent="0.25">
      <c r="A36" s="351" t="s">
        <v>465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</row>
    <row r="37" spans="1:12" ht="15.75" x14ac:dyDescent="0.25">
      <c r="A37" s="119"/>
      <c r="B37" s="119"/>
      <c r="C37" s="119"/>
      <c r="D37" s="119"/>
      <c r="E37" s="119"/>
      <c r="F37" s="119"/>
      <c r="G37" s="125"/>
      <c r="H37" s="125"/>
      <c r="I37" s="125"/>
      <c r="J37" s="119"/>
      <c r="K37" s="119"/>
      <c r="L37" s="119"/>
    </row>
    <row r="38" spans="1:12" ht="15.75" x14ac:dyDescent="0.25">
      <c r="A38" s="329" t="s">
        <v>47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1"/>
    </row>
    <row r="39" spans="1:12" ht="15.75" x14ac:dyDescent="0.25">
      <c r="A39" s="336" t="s">
        <v>3</v>
      </c>
      <c r="B39" s="338" t="s">
        <v>4</v>
      </c>
      <c r="C39" s="338" t="s">
        <v>5</v>
      </c>
      <c r="D39" s="327" t="s">
        <v>6</v>
      </c>
      <c r="E39" s="327"/>
      <c r="F39" s="327"/>
      <c r="G39" s="327"/>
      <c r="H39" s="327"/>
      <c r="I39" s="327"/>
      <c r="J39" s="327" t="s">
        <v>7</v>
      </c>
      <c r="K39" s="327" t="s">
        <v>8</v>
      </c>
      <c r="L39" s="327" t="s">
        <v>9</v>
      </c>
    </row>
    <row r="40" spans="1:12" ht="15.75" x14ac:dyDescent="0.25">
      <c r="A40" s="337"/>
      <c r="B40" s="338"/>
      <c r="C40" s="338"/>
      <c r="D40" s="108" t="s">
        <v>10</v>
      </c>
      <c r="E40" s="108" t="s">
        <v>11</v>
      </c>
      <c r="F40" s="108" t="s">
        <v>12</v>
      </c>
      <c r="G40" s="109" t="s">
        <v>13</v>
      </c>
      <c r="H40" s="109" t="s">
        <v>14</v>
      </c>
      <c r="I40" s="109" t="s">
        <v>15</v>
      </c>
      <c r="J40" s="327"/>
      <c r="K40" s="327"/>
      <c r="L40" s="327"/>
    </row>
    <row r="41" spans="1:12" ht="30.75" customHeight="1" x14ac:dyDescent="0.25">
      <c r="A41" s="226">
        <v>8192</v>
      </c>
      <c r="B41" s="227" t="s">
        <v>514</v>
      </c>
      <c r="C41" s="226" t="s">
        <v>286</v>
      </c>
      <c r="D41" s="196" t="s">
        <v>98</v>
      </c>
      <c r="E41" s="196">
        <v>5</v>
      </c>
      <c r="F41" s="196" t="s">
        <v>18</v>
      </c>
      <c r="G41" s="113" t="s">
        <v>18</v>
      </c>
      <c r="H41" s="113" t="s">
        <v>18</v>
      </c>
      <c r="I41" s="113" t="s">
        <v>18</v>
      </c>
      <c r="J41" s="196">
        <v>745</v>
      </c>
      <c r="K41" s="196">
        <f>SUM(D41:F41,J41)</f>
        <v>750</v>
      </c>
      <c r="L41" s="112" t="s">
        <v>483</v>
      </c>
    </row>
    <row r="42" spans="1:12" ht="15.75" x14ac:dyDescent="0.25">
      <c r="A42" s="332" t="s">
        <v>29</v>
      </c>
      <c r="B42" s="333"/>
      <c r="C42" s="334"/>
      <c r="D42" s="114">
        <f>SUM(D41:D41)</f>
        <v>0</v>
      </c>
      <c r="E42" s="114">
        <f>SUM(E41:E41)</f>
        <v>5</v>
      </c>
      <c r="F42" s="114">
        <f>SUM(F41:F41)</f>
        <v>0</v>
      </c>
      <c r="G42" s="151">
        <f>SUM(G41)</f>
        <v>0</v>
      </c>
      <c r="H42" s="151">
        <f>SUM(H41)</f>
        <v>0</v>
      </c>
      <c r="I42" s="151">
        <f>SUM(I41)</f>
        <v>0</v>
      </c>
      <c r="J42" s="114">
        <f>SUM(J41:J41)</f>
        <v>745</v>
      </c>
      <c r="K42" s="114">
        <f>SUM(D42,E42,F42,J42)</f>
        <v>750</v>
      </c>
      <c r="L42" s="114">
        <v>30</v>
      </c>
    </row>
    <row r="43" spans="1:12" ht="15.75" x14ac:dyDescent="0.25">
      <c r="A43" s="332" t="s">
        <v>30</v>
      </c>
      <c r="B43" s="333"/>
      <c r="C43" s="334"/>
      <c r="D43" s="116">
        <f>D42/K42</f>
        <v>0</v>
      </c>
      <c r="E43" s="116">
        <f>E42/K42</f>
        <v>6.6666666666666671E-3</v>
      </c>
      <c r="F43" s="116">
        <f>F42/K42</f>
        <v>0</v>
      </c>
      <c r="G43" s="117">
        <f>G42/K42</f>
        <v>0</v>
      </c>
      <c r="H43" s="117">
        <f>H42/K42</f>
        <v>0</v>
      </c>
      <c r="I43" s="117">
        <f>I42/K42</f>
        <v>0</v>
      </c>
      <c r="J43" s="116">
        <f>J42/K42</f>
        <v>0.99333333333333329</v>
      </c>
      <c r="K43" s="116">
        <f>SUM(D43,E43,F43,J43)</f>
        <v>1</v>
      </c>
      <c r="L43" s="118"/>
    </row>
    <row r="44" spans="1:12" ht="15.75" x14ac:dyDescent="0.25">
      <c r="A44" s="351" t="s">
        <v>465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ht="15.75" x14ac:dyDescent="0.25">
      <c r="A45" s="119"/>
      <c r="B45" s="119"/>
      <c r="C45" s="119"/>
      <c r="D45" s="119"/>
      <c r="E45" s="119"/>
      <c r="F45" s="119"/>
      <c r="G45" s="125"/>
      <c r="H45" s="125"/>
      <c r="I45" s="125"/>
      <c r="J45" s="119"/>
      <c r="K45" s="119"/>
      <c r="L45" s="119"/>
    </row>
    <row r="46" spans="1:12" ht="15.75" x14ac:dyDescent="0.25">
      <c r="A46" s="329" t="s">
        <v>61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1"/>
    </row>
    <row r="47" spans="1:12" ht="15.75" x14ac:dyDescent="0.25">
      <c r="A47" s="336" t="s">
        <v>3</v>
      </c>
      <c r="B47" s="338" t="s">
        <v>4</v>
      </c>
      <c r="C47" s="338" t="s">
        <v>5</v>
      </c>
      <c r="D47" s="327" t="s">
        <v>6</v>
      </c>
      <c r="E47" s="327"/>
      <c r="F47" s="327"/>
      <c r="G47" s="327"/>
      <c r="H47" s="327"/>
      <c r="I47" s="327"/>
      <c r="J47" s="327" t="s">
        <v>7</v>
      </c>
      <c r="K47" s="327" t="s">
        <v>8</v>
      </c>
      <c r="L47" s="327" t="s">
        <v>9</v>
      </c>
    </row>
    <row r="48" spans="1:12" ht="15.75" x14ac:dyDescent="0.25">
      <c r="A48" s="337"/>
      <c r="B48" s="338"/>
      <c r="C48" s="338"/>
      <c r="D48" s="108" t="s">
        <v>10</v>
      </c>
      <c r="E48" s="108" t="s">
        <v>11</v>
      </c>
      <c r="F48" s="108" t="s">
        <v>12</v>
      </c>
      <c r="G48" s="109" t="s">
        <v>13</v>
      </c>
      <c r="H48" s="109" t="s">
        <v>14</v>
      </c>
      <c r="I48" s="109" t="s">
        <v>15</v>
      </c>
      <c r="J48" s="327"/>
      <c r="K48" s="327"/>
      <c r="L48" s="327"/>
    </row>
    <row r="49" spans="1:12" ht="25.5" customHeight="1" x14ac:dyDescent="0.25">
      <c r="A49" s="226">
        <v>8193</v>
      </c>
      <c r="B49" s="227" t="s">
        <v>515</v>
      </c>
      <c r="C49" s="226" t="s">
        <v>286</v>
      </c>
      <c r="D49" s="196" t="s">
        <v>18</v>
      </c>
      <c r="E49" s="196">
        <v>5</v>
      </c>
      <c r="F49" s="196" t="s">
        <v>18</v>
      </c>
      <c r="G49" s="113" t="s">
        <v>18</v>
      </c>
      <c r="H49" s="113" t="s">
        <v>18</v>
      </c>
      <c r="I49" s="113" t="s">
        <v>18</v>
      </c>
      <c r="J49" s="196">
        <v>745</v>
      </c>
      <c r="K49" s="196">
        <f>SUM(D49,E49,F49,J49)</f>
        <v>750</v>
      </c>
      <c r="L49" s="112" t="s">
        <v>483</v>
      </c>
    </row>
    <row r="50" spans="1:12" ht="15.75" x14ac:dyDescent="0.25">
      <c r="A50" s="332" t="s">
        <v>29</v>
      </c>
      <c r="B50" s="333"/>
      <c r="C50" s="334"/>
      <c r="D50" s="114">
        <f t="shared" ref="D50:J50" si="2">SUM(D49)</f>
        <v>0</v>
      </c>
      <c r="E50" s="114">
        <f t="shared" si="2"/>
        <v>5</v>
      </c>
      <c r="F50" s="114">
        <f t="shared" si="2"/>
        <v>0</v>
      </c>
      <c r="G50" s="151">
        <f t="shared" si="2"/>
        <v>0</v>
      </c>
      <c r="H50" s="151">
        <f t="shared" si="2"/>
        <v>0</v>
      </c>
      <c r="I50" s="151">
        <f t="shared" si="2"/>
        <v>0</v>
      </c>
      <c r="J50" s="114">
        <f t="shared" si="2"/>
        <v>745</v>
      </c>
      <c r="K50" s="114">
        <f>SUM(D50,E50,F50,J50)</f>
        <v>750</v>
      </c>
      <c r="L50" s="114">
        <v>30</v>
      </c>
    </row>
    <row r="51" spans="1:12" ht="15.75" x14ac:dyDescent="0.25">
      <c r="A51" s="332" t="s">
        <v>30</v>
      </c>
      <c r="B51" s="333"/>
      <c r="C51" s="334"/>
      <c r="D51" s="116">
        <f>D50/K50</f>
        <v>0</v>
      </c>
      <c r="E51" s="116">
        <f>E50/K50</f>
        <v>6.6666666666666671E-3</v>
      </c>
      <c r="F51" s="116">
        <f>F50/K50</f>
        <v>0</v>
      </c>
      <c r="G51" s="117">
        <f>G50/K50</f>
        <v>0</v>
      </c>
      <c r="H51" s="117">
        <f>H50/K50</f>
        <v>0</v>
      </c>
      <c r="I51" s="117">
        <f>I50/K50</f>
        <v>0</v>
      </c>
      <c r="J51" s="116">
        <f>J50/K50</f>
        <v>0.99333333333333329</v>
      </c>
      <c r="K51" s="116">
        <f>SUM(D51,E51,F51,J51)</f>
        <v>1</v>
      </c>
      <c r="L51" s="118"/>
    </row>
    <row r="52" spans="1:12" ht="15.75" x14ac:dyDescent="0.25">
      <c r="A52" s="351" t="s">
        <v>465</v>
      </c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</row>
    <row r="53" spans="1:12" ht="15.75" x14ac:dyDescent="0.25">
      <c r="A53" s="273" t="s">
        <v>520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</row>
    <row r="54" spans="1:12" ht="15.75" x14ac:dyDescent="0.25">
      <c r="A54" s="274" t="s">
        <v>492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6"/>
    </row>
    <row r="55" spans="1:12" ht="15.75" x14ac:dyDescent="0.25">
      <c r="A55" s="152"/>
      <c r="B55" s="152"/>
      <c r="C55" s="152"/>
      <c r="D55" s="271"/>
      <c r="E55" s="271"/>
      <c r="F55" s="271"/>
      <c r="G55" s="272"/>
      <c r="H55" s="272"/>
      <c r="I55" s="272"/>
      <c r="J55" s="271"/>
      <c r="K55" s="271"/>
      <c r="L55" s="271"/>
    </row>
    <row r="56" spans="1:12" ht="15.75" x14ac:dyDescent="0.25">
      <c r="A56" s="329" t="s">
        <v>72</v>
      </c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1"/>
    </row>
    <row r="57" spans="1:12" ht="25.5" customHeight="1" x14ac:dyDescent="0.25">
      <c r="A57" s="336" t="s">
        <v>3</v>
      </c>
      <c r="B57" s="338" t="s">
        <v>4</v>
      </c>
      <c r="C57" s="338" t="s">
        <v>5</v>
      </c>
      <c r="D57" s="327" t="s">
        <v>6</v>
      </c>
      <c r="E57" s="327"/>
      <c r="F57" s="327"/>
      <c r="G57" s="327"/>
      <c r="H57" s="327"/>
      <c r="I57" s="327"/>
      <c r="J57" s="327" t="s">
        <v>7</v>
      </c>
      <c r="K57" s="327" t="s">
        <v>8</v>
      </c>
      <c r="L57" s="327" t="s">
        <v>9</v>
      </c>
    </row>
    <row r="58" spans="1:12" ht="15.75" x14ac:dyDescent="0.25">
      <c r="A58" s="337"/>
      <c r="B58" s="338"/>
      <c r="C58" s="338"/>
      <c r="D58" s="108" t="s">
        <v>10</v>
      </c>
      <c r="E58" s="108" t="s">
        <v>11</v>
      </c>
      <c r="F58" s="108" t="s">
        <v>12</v>
      </c>
      <c r="G58" s="109" t="s">
        <v>13</v>
      </c>
      <c r="H58" s="109" t="s">
        <v>14</v>
      </c>
      <c r="I58" s="109" t="s">
        <v>15</v>
      </c>
      <c r="J58" s="327"/>
      <c r="K58" s="327"/>
      <c r="L58" s="327"/>
    </row>
    <row r="59" spans="1:12" ht="31.5" x14ac:dyDescent="0.25">
      <c r="A59" s="226">
        <v>8194</v>
      </c>
      <c r="B59" s="227" t="s">
        <v>516</v>
      </c>
      <c r="C59" s="226" t="s">
        <v>286</v>
      </c>
      <c r="D59" s="196" t="s">
        <v>18</v>
      </c>
      <c r="E59" s="196">
        <v>5</v>
      </c>
      <c r="F59" s="196" t="s">
        <v>18</v>
      </c>
      <c r="G59" s="113" t="s">
        <v>18</v>
      </c>
      <c r="H59" s="113" t="s">
        <v>18</v>
      </c>
      <c r="I59" s="113" t="s">
        <v>18</v>
      </c>
      <c r="J59" s="196">
        <v>745</v>
      </c>
      <c r="K59" s="196">
        <f>SUM(D59,E59,F59,J59)</f>
        <v>750</v>
      </c>
      <c r="L59" s="112" t="s">
        <v>483</v>
      </c>
    </row>
    <row r="60" spans="1:12" ht="15.75" x14ac:dyDescent="0.25">
      <c r="A60" s="332" t="s">
        <v>29</v>
      </c>
      <c r="B60" s="333"/>
      <c r="C60" s="334"/>
      <c r="D60" s="114">
        <f t="shared" ref="D60:J60" si="3">SUM(D59)</f>
        <v>0</v>
      </c>
      <c r="E60" s="114">
        <f t="shared" si="3"/>
        <v>5</v>
      </c>
      <c r="F60" s="114">
        <f t="shared" si="3"/>
        <v>0</v>
      </c>
      <c r="G60" s="151">
        <f t="shared" si="3"/>
        <v>0</v>
      </c>
      <c r="H60" s="151">
        <f t="shared" si="3"/>
        <v>0</v>
      </c>
      <c r="I60" s="151">
        <f t="shared" si="3"/>
        <v>0</v>
      </c>
      <c r="J60" s="114">
        <f t="shared" si="3"/>
        <v>745</v>
      </c>
      <c r="K60" s="114">
        <f>SUM(D60,E60,F60,J60)</f>
        <v>750</v>
      </c>
      <c r="L60" s="114">
        <v>30</v>
      </c>
    </row>
    <row r="61" spans="1:12" ht="15.75" x14ac:dyDescent="0.25">
      <c r="A61" s="332" t="s">
        <v>30</v>
      </c>
      <c r="B61" s="333"/>
      <c r="C61" s="334"/>
      <c r="D61" s="116">
        <f>D60/K60</f>
        <v>0</v>
      </c>
      <c r="E61" s="116">
        <f>E60/K60</f>
        <v>6.6666666666666671E-3</v>
      </c>
      <c r="F61" s="116">
        <f>F60/K60</f>
        <v>0</v>
      </c>
      <c r="G61" s="117">
        <f>G60/K60</f>
        <v>0</v>
      </c>
      <c r="H61" s="117">
        <f>H60/K60</f>
        <v>0</v>
      </c>
      <c r="I61" s="117">
        <f>I60/K60</f>
        <v>0</v>
      </c>
      <c r="J61" s="116">
        <f>J60/K60</f>
        <v>0.99333333333333329</v>
      </c>
      <c r="K61" s="116">
        <f>SUM(D61,E61,F61,J61)</f>
        <v>1</v>
      </c>
      <c r="L61" s="118"/>
    </row>
    <row r="62" spans="1:12" ht="15.75" x14ac:dyDescent="0.25">
      <c r="A62" s="351" t="s">
        <v>465</v>
      </c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</row>
    <row r="63" spans="1:12" ht="15.75" x14ac:dyDescent="0.25">
      <c r="A63" s="119"/>
      <c r="B63" s="119"/>
      <c r="C63" s="119"/>
      <c r="D63" s="119"/>
      <c r="E63" s="119"/>
      <c r="F63" s="119"/>
      <c r="G63" s="125"/>
      <c r="H63" s="125"/>
      <c r="I63" s="125"/>
      <c r="J63" s="119"/>
      <c r="K63" s="119"/>
      <c r="L63" s="119"/>
    </row>
    <row r="64" spans="1:12" ht="15.75" x14ac:dyDescent="0.25">
      <c r="A64" s="329" t="s">
        <v>92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1"/>
    </row>
    <row r="65" spans="1:12" ht="24.75" customHeight="1" x14ac:dyDescent="0.25">
      <c r="A65" s="336" t="s">
        <v>3</v>
      </c>
      <c r="B65" s="338" t="s">
        <v>4</v>
      </c>
      <c r="C65" s="338" t="s">
        <v>5</v>
      </c>
      <c r="D65" s="327" t="s">
        <v>6</v>
      </c>
      <c r="E65" s="327"/>
      <c r="F65" s="327"/>
      <c r="G65" s="327"/>
      <c r="H65" s="327"/>
      <c r="I65" s="327"/>
      <c r="J65" s="327" t="s">
        <v>7</v>
      </c>
      <c r="K65" s="327" t="s">
        <v>8</v>
      </c>
      <c r="L65" s="327" t="s">
        <v>9</v>
      </c>
    </row>
    <row r="66" spans="1:12" ht="15.75" x14ac:dyDescent="0.25">
      <c r="A66" s="337"/>
      <c r="B66" s="338"/>
      <c r="C66" s="338"/>
      <c r="D66" s="108" t="s">
        <v>10</v>
      </c>
      <c r="E66" s="108" t="s">
        <v>11</v>
      </c>
      <c r="F66" s="108" t="s">
        <v>12</v>
      </c>
      <c r="G66" s="109" t="s">
        <v>13</v>
      </c>
      <c r="H66" s="109" t="s">
        <v>14</v>
      </c>
      <c r="I66" s="109" t="s">
        <v>15</v>
      </c>
      <c r="J66" s="327"/>
      <c r="K66" s="327"/>
      <c r="L66" s="327"/>
    </row>
    <row r="67" spans="1:12" ht="31.5" x14ac:dyDescent="0.25">
      <c r="A67" s="226">
        <v>8216</v>
      </c>
      <c r="B67" s="227" t="s">
        <v>517</v>
      </c>
      <c r="C67" s="226" t="s">
        <v>286</v>
      </c>
      <c r="D67" s="196" t="s">
        <v>18</v>
      </c>
      <c r="E67" s="196">
        <v>5</v>
      </c>
      <c r="F67" s="196" t="s">
        <v>18</v>
      </c>
      <c r="G67" s="113" t="s">
        <v>18</v>
      </c>
      <c r="H67" s="113" t="s">
        <v>18</v>
      </c>
      <c r="I67" s="113" t="s">
        <v>18</v>
      </c>
      <c r="J67" s="196">
        <v>745</v>
      </c>
      <c r="K67" s="196">
        <f>SUM(D67,E67,F67,J67)</f>
        <v>750</v>
      </c>
      <c r="L67" s="112" t="s">
        <v>483</v>
      </c>
    </row>
    <row r="68" spans="1:12" ht="15.75" x14ac:dyDescent="0.25">
      <c r="A68" s="332" t="s">
        <v>29</v>
      </c>
      <c r="B68" s="333"/>
      <c r="C68" s="334"/>
      <c r="D68" s="114">
        <f t="shared" ref="D68:J68" si="4">SUM(D67)</f>
        <v>0</v>
      </c>
      <c r="E68" s="114">
        <f t="shared" si="4"/>
        <v>5</v>
      </c>
      <c r="F68" s="114">
        <f t="shared" si="4"/>
        <v>0</v>
      </c>
      <c r="G68" s="151">
        <f t="shared" si="4"/>
        <v>0</v>
      </c>
      <c r="H68" s="151">
        <f t="shared" si="4"/>
        <v>0</v>
      </c>
      <c r="I68" s="151">
        <f t="shared" si="4"/>
        <v>0</v>
      </c>
      <c r="J68" s="114">
        <f t="shared" si="4"/>
        <v>745</v>
      </c>
      <c r="K68" s="114">
        <f>SUM(D68,E68,F68,J68)</f>
        <v>750</v>
      </c>
      <c r="L68" s="114">
        <v>30</v>
      </c>
    </row>
    <row r="69" spans="1:12" ht="15.75" x14ac:dyDescent="0.25">
      <c r="A69" s="332" t="s">
        <v>30</v>
      </c>
      <c r="B69" s="333"/>
      <c r="C69" s="334"/>
      <c r="D69" s="116">
        <f>D68/K68</f>
        <v>0</v>
      </c>
      <c r="E69" s="116">
        <f>E68/K68</f>
        <v>6.6666666666666671E-3</v>
      </c>
      <c r="F69" s="116">
        <f>F68/K68</f>
        <v>0</v>
      </c>
      <c r="G69" s="117">
        <f>G68/K68</f>
        <v>0</v>
      </c>
      <c r="H69" s="117">
        <f>H68/K68</f>
        <v>0</v>
      </c>
      <c r="I69" s="117">
        <f>I68/K68</f>
        <v>0</v>
      </c>
      <c r="J69" s="116">
        <f>J68/K68</f>
        <v>0.99333333333333329</v>
      </c>
      <c r="K69" s="116">
        <f>SUM(D69,E69,F69,J69)</f>
        <v>1</v>
      </c>
      <c r="L69" s="118"/>
    </row>
    <row r="70" spans="1:12" ht="15.75" x14ac:dyDescent="0.25">
      <c r="A70" s="351" t="s">
        <v>465</v>
      </c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</row>
    <row r="71" spans="1:12" ht="15.75" x14ac:dyDescent="0.25">
      <c r="A71" s="119"/>
      <c r="B71" s="119"/>
      <c r="C71" s="119"/>
      <c r="D71" s="260"/>
      <c r="E71" s="260"/>
      <c r="F71" s="260"/>
      <c r="G71" s="261"/>
      <c r="H71" s="261"/>
      <c r="I71" s="261"/>
      <c r="J71" s="260"/>
      <c r="K71" s="260"/>
      <c r="L71" s="260"/>
    </row>
    <row r="72" spans="1:12" ht="15.75" x14ac:dyDescent="0.25">
      <c r="A72" s="329" t="s">
        <v>518</v>
      </c>
      <c r="B72" s="330"/>
      <c r="C72" s="330"/>
      <c r="D72" s="330"/>
      <c r="E72" s="330"/>
      <c r="F72" s="330"/>
      <c r="G72" s="330"/>
      <c r="H72" s="330"/>
      <c r="I72" s="330"/>
      <c r="J72" s="330"/>
      <c r="K72" s="330"/>
      <c r="L72" s="331"/>
    </row>
    <row r="73" spans="1:12" ht="21.75" customHeight="1" x14ac:dyDescent="0.25">
      <c r="A73" s="336" t="s">
        <v>3</v>
      </c>
      <c r="B73" s="338" t="s">
        <v>4</v>
      </c>
      <c r="C73" s="338" t="s">
        <v>5</v>
      </c>
      <c r="D73" s="327" t="s">
        <v>6</v>
      </c>
      <c r="E73" s="327"/>
      <c r="F73" s="327"/>
      <c r="G73" s="327"/>
      <c r="H73" s="327"/>
      <c r="I73" s="327"/>
      <c r="J73" s="327" t="s">
        <v>7</v>
      </c>
      <c r="K73" s="327" t="s">
        <v>8</v>
      </c>
      <c r="L73" s="327" t="s">
        <v>9</v>
      </c>
    </row>
    <row r="74" spans="1:12" ht="15.75" x14ac:dyDescent="0.25">
      <c r="A74" s="337"/>
      <c r="B74" s="338"/>
      <c r="C74" s="338"/>
      <c r="D74" s="108" t="s">
        <v>10</v>
      </c>
      <c r="E74" s="108" t="s">
        <v>11</v>
      </c>
      <c r="F74" s="108" t="s">
        <v>12</v>
      </c>
      <c r="G74" s="109" t="s">
        <v>13</v>
      </c>
      <c r="H74" s="109" t="s">
        <v>14</v>
      </c>
      <c r="I74" s="109" t="s">
        <v>15</v>
      </c>
      <c r="J74" s="327"/>
      <c r="K74" s="327"/>
      <c r="L74" s="327"/>
    </row>
    <row r="75" spans="1:12" ht="31.5" x14ac:dyDescent="0.25">
      <c r="A75" s="226">
        <v>8217</v>
      </c>
      <c r="B75" s="227" t="s">
        <v>519</v>
      </c>
      <c r="C75" s="226" t="s">
        <v>286</v>
      </c>
      <c r="D75" s="196" t="s">
        <v>18</v>
      </c>
      <c r="E75" s="196">
        <v>5</v>
      </c>
      <c r="F75" s="196" t="s">
        <v>18</v>
      </c>
      <c r="G75" s="113" t="s">
        <v>18</v>
      </c>
      <c r="H75" s="113" t="s">
        <v>18</v>
      </c>
      <c r="I75" s="113" t="s">
        <v>18</v>
      </c>
      <c r="J75" s="196">
        <v>745</v>
      </c>
      <c r="K75" s="196">
        <f>SUM(D75,E75,F75,J75)</f>
        <v>750</v>
      </c>
      <c r="L75" s="112" t="s">
        <v>483</v>
      </c>
    </row>
    <row r="76" spans="1:12" ht="15.75" x14ac:dyDescent="0.25">
      <c r="A76" s="332" t="s">
        <v>29</v>
      </c>
      <c r="B76" s="333"/>
      <c r="C76" s="334"/>
      <c r="D76" s="114">
        <f t="shared" ref="D76:J76" si="5">SUM(D75)</f>
        <v>0</v>
      </c>
      <c r="E76" s="114">
        <f t="shared" si="5"/>
        <v>5</v>
      </c>
      <c r="F76" s="114">
        <f t="shared" si="5"/>
        <v>0</v>
      </c>
      <c r="G76" s="151">
        <f t="shared" si="5"/>
        <v>0</v>
      </c>
      <c r="H76" s="151">
        <f t="shared" si="5"/>
        <v>0</v>
      </c>
      <c r="I76" s="151">
        <f t="shared" si="5"/>
        <v>0</v>
      </c>
      <c r="J76" s="114">
        <f t="shared" si="5"/>
        <v>745</v>
      </c>
      <c r="K76" s="114">
        <f>SUM(D76,E76,F76,J76)</f>
        <v>750</v>
      </c>
      <c r="L76" s="114">
        <v>30</v>
      </c>
    </row>
    <row r="77" spans="1:12" ht="15.75" x14ac:dyDescent="0.25">
      <c r="A77" s="332" t="s">
        <v>30</v>
      </c>
      <c r="B77" s="333"/>
      <c r="C77" s="334"/>
      <c r="D77" s="116">
        <f>D76/K76</f>
        <v>0</v>
      </c>
      <c r="E77" s="116">
        <f>E76/K76</f>
        <v>6.6666666666666671E-3</v>
      </c>
      <c r="F77" s="116">
        <f>F76/K76</f>
        <v>0</v>
      </c>
      <c r="G77" s="117">
        <f>G76/K76</f>
        <v>0</v>
      </c>
      <c r="H77" s="117">
        <f>H76/K76</f>
        <v>0</v>
      </c>
      <c r="I77" s="117">
        <f>I76/K76</f>
        <v>0</v>
      </c>
      <c r="J77" s="116">
        <f>J76/K76</f>
        <v>0.99333333333333329</v>
      </c>
      <c r="K77" s="116">
        <f>SUM(D77,E77,F77,J77)</f>
        <v>1</v>
      </c>
      <c r="L77" s="118"/>
    </row>
    <row r="78" spans="1:12" ht="15.75" x14ac:dyDescent="0.25">
      <c r="A78" s="351" t="s">
        <v>465</v>
      </c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</row>
    <row r="79" spans="1:12" ht="15.75" x14ac:dyDescent="0.25">
      <c r="A79" s="119"/>
      <c r="B79" s="119"/>
      <c r="C79" s="119"/>
      <c r="D79" s="260"/>
      <c r="E79" s="260"/>
      <c r="F79" s="260"/>
      <c r="G79" s="261"/>
      <c r="H79" s="261"/>
      <c r="I79" s="261"/>
      <c r="J79" s="260"/>
      <c r="K79" s="260"/>
      <c r="L79" s="260"/>
    </row>
    <row r="80" spans="1:12" ht="15.75" x14ac:dyDescent="0.25">
      <c r="A80" s="329" t="s">
        <v>490</v>
      </c>
      <c r="B80" s="330"/>
      <c r="C80" s="330"/>
      <c r="D80" s="330"/>
      <c r="E80" s="330"/>
      <c r="F80" s="330"/>
      <c r="G80" s="330"/>
      <c r="H80" s="330"/>
      <c r="I80" s="330"/>
      <c r="J80" s="330"/>
      <c r="K80" s="330"/>
      <c r="L80" s="331"/>
    </row>
    <row r="81" spans="1:12" ht="21" customHeight="1" x14ac:dyDescent="0.25">
      <c r="A81" s="336" t="s">
        <v>3</v>
      </c>
      <c r="B81" s="338" t="s">
        <v>4</v>
      </c>
      <c r="C81" s="338" t="s">
        <v>5</v>
      </c>
      <c r="D81" s="327" t="s">
        <v>6</v>
      </c>
      <c r="E81" s="327"/>
      <c r="F81" s="327"/>
      <c r="G81" s="327"/>
      <c r="H81" s="327"/>
      <c r="I81" s="327"/>
      <c r="J81" s="327" t="s">
        <v>7</v>
      </c>
      <c r="K81" s="327" t="s">
        <v>8</v>
      </c>
      <c r="L81" s="327" t="s">
        <v>9</v>
      </c>
    </row>
    <row r="82" spans="1:12" ht="15.75" x14ac:dyDescent="0.25">
      <c r="A82" s="337"/>
      <c r="B82" s="338"/>
      <c r="C82" s="338"/>
      <c r="D82" s="108" t="s">
        <v>10</v>
      </c>
      <c r="E82" s="108" t="s">
        <v>11</v>
      </c>
      <c r="F82" s="108" t="s">
        <v>12</v>
      </c>
      <c r="G82" s="109" t="s">
        <v>13</v>
      </c>
      <c r="H82" s="109" t="s">
        <v>14</v>
      </c>
      <c r="I82" s="109" t="s">
        <v>15</v>
      </c>
      <c r="J82" s="327"/>
      <c r="K82" s="327"/>
      <c r="L82" s="327"/>
    </row>
    <row r="83" spans="1:12" ht="31.5" x14ac:dyDescent="0.25">
      <c r="A83" s="111">
        <v>8195</v>
      </c>
      <c r="B83" s="227" t="s">
        <v>491</v>
      </c>
      <c r="C83" s="226" t="s">
        <v>286</v>
      </c>
      <c r="D83" s="196" t="s">
        <v>18</v>
      </c>
      <c r="E83" s="196">
        <v>10</v>
      </c>
      <c r="F83" s="196" t="s">
        <v>18</v>
      </c>
      <c r="G83" s="113" t="s">
        <v>18</v>
      </c>
      <c r="H83" s="113" t="s">
        <v>18</v>
      </c>
      <c r="I83" s="113" t="s">
        <v>18</v>
      </c>
      <c r="J83" s="196">
        <v>740</v>
      </c>
      <c r="K83" s="196">
        <f>SUM(D83,E83,F83,J83)</f>
        <v>750</v>
      </c>
      <c r="L83" s="112" t="s">
        <v>483</v>
      </c>
    </row>
    <row r="84" spans="1:12" ht="15.75" x14ac:dyDescent="0.25">
      <c r="A84" s="332" t="s">
        <v>29</v>
      </c>
      <c r="B84" s="333"/>
      <c r="C84" s="334"/>
      <c r="D84" s="114">
        <f t="shared" ref="D84:J84" si="6">SUM(D83)</f>
        <v>0</v>
      </c>
      <c r="E84" s="114">
        <f t="shared" si="6"/>
        <v>10</v>
      </c>
      <c r="F84" s="114">
        <f t="shared" si="6"/>
        <v>0</v>
      </c>
      <c r="G84" s="151">
        <f t="shared" si="6"/>
        <v>0</v>
      </c>
      <c r="H84" s="151">
        <f t="shared" si="6"/>
        <v>0</v>
      </c>
      <c r="I84" s="151">
        <f t="shared" si="6"/>
        <v>0</v>
      </c>
      <c r="J84" s="114">
        <f t="shared" si="6"/>
        <v>740</v>
      </c>
      <c r="K84" s="114">
        <f>SUM(D84,E84,F84,J84)</f>
        <v>750</v>
      </c>
      <c r="L84" s="114">
        <v>30</v>
      </c>
    </row>
    <row r="85" spans="1:12" ht="15.75" x14ac:dyDescent="0.25">
      <c r="A85" s="332" t="s">
        <v>30</v>
      </c>
      <c r="B85" s="333"/>
      <c r="C85" s="334"/>
      <c r="D85" s="116">
        <f>D84/K84</f>
        <v>0</v>
      </c>
      <c r="E85" s="116">
        <f>E84/K84</f>
        <v>1.3333333333333334E-2</v>
      </c>
      <c r="F85" s="116">
        <f>F84/K84</f>
        <v>0</v>
      </c>
      <c r="G85" s="117">
        <f>G84/K84</f>
        <v>0</v>
      </c>
      <c r="H85" s="117">
        <f>H84/K84</f>
        <v>0</v>
      </c>
      <c r="I85" s="117">
        <f>I84/K84</f>
        <v>0</v>
      </c>
      <c r="J85" s="116">
        <f>J84/K84</f>
        <v>0.98666666666666669</v>
      </c>
      <c r="K85" s="116">
        <f>SUM(D85,E85,F85,J85)</f>
        <v>1</v>
      </c>
      <c r="L85" s="118"/>
    </row>
    <row r="86" spans="1:12" ht="15.75" x14ac:dyDescent="0.25">
      <c r="A86" s="351" t="s">
        <v>465</v>
      </c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</row>
  </sheetData>
  <mergeCells count="96">
    <mergeCell ref="L81:L82"/>
    <mergeCell ref="A84:C84"/>
    <mergeCell ref="A85:C85"/>
    <mergeCell ref="A86:L86"/>
    <mergeCell ref="A81:A82"/>
    <mergeCell ref="B81:B82"/>
    <mergeCell ref="C81:C82"/>
    <mergeCell ref="D81:I81"/>
    <mergeCell ref="J81:J82"/>
    <mergeCell ref="K81:K82"/>
    <mergeCell ref="K73:K74"/>
    <mergeCell ref="L73:L74"/>
    <mergeCell ref="A76:C76"/>
    <mergeCell ref="A77:C77"/>
    <mergeCell ref="A78:L78"/>
    <mergeCell ref="A80:L80"/>
    <mergeCell ref="L65:L66"/>
    <mergeCell ref="A68:C68"/>
    <mergeCell ref="A69:C69"/>
    <mergeCell ref="A70:L70"/>
    <mergeCell ref="A72:L72"/>
    <mergeCell ref="A73:A74"/>
    <mergeCell ref="B73:B74"/>
    <mergeCell ref="C73:C74"/>
    <mergeCell ref="D73:I73"/>
    <mergeCell ref="J73:J74"/>
    <mergeCell ref="A65:A66"/>
    <mergeCell ref="B65:B66"/>
    <mergeCell ref="C65:C66"/>
    <mergeCell ref="D65:I65"/>
    <mergeCell ref="J65:J66"/>
    <mergeCell ref="A50:C50"/>
    <mergeCell ref="A51:C51"/>
    <mergeCell ref="A52:L52"/>
    <mergeCell ref="A56:L56"/>
    <mergeCell ref="K65:K66"/>
    <mergeCell ref="K57:K58"/>
    <mergeCell ref="L57:L58"/>
    <mergeCell ref="A60:C60"/>
    <mergeCell ref="A61:C61"/>
    <mergeCell ref="A62:L62"/>
    <mergeCell ref="A64:L64"/>
    <mergeCell ref="A57:A58"/>
    <mergeCell ref="B57:B58"/>
    <mergeCell ref="C57:C58"/>
    <mergeCell ref="D57:I57"/>
    <mergeCell ref="J57:J58"/>
    <mergeCell ref="A42:C42"/>
    <mergeCell ref="A43:C43"/>
    <mergeCell ref="A44:L44"/>
    <mergeCell ref="A46:L46"/>
    <mergeCell ref="A47:A48"/>
    <mergeCell ref="B47:B48"/>
    <mergeCell ref="C47:C48"/>
    <mergeCell ref="D47:I47"/>
    <mergeCell ref="J47:J48"/>
    <mergeCell ref="K47:K48"/>
    <mergeCell ref="L47:L48"/>
    <mergeCell ref="A35:K35"/>
    <mergeCell ref="A36:L36"/>
    <mergeCell ref="A38:L38"/>
    <mergeCell ref="A39:A40"/>
    <mergeCell ref="B39:B40"/>
    <mergeCell ref="C39:C40"/>
    <mergeCell ref="D39:I39"/>
    <mergeCell ref="J39:J40"/>
    <mergeCell ref="K39:K40"/>
    <mergeCell ref="L39:L40"/>
    <mergeCell ref="A21:C21"/>
    <mergeCell ref="D21:K21"/>
    <mergeCell ref="A16:A17"/>
    <mergeCell ref="B16:B17"/>
    <mergeCell ref="C16:C17"/>
    <mergeCell ref="D16:I16"/>
    <mergeCell ref="J16:J17"/>
    <mergeCell ref="A15:L15"/>
    <mergeCell ref="K16:K17"/>
    <mergeCell ref="L16:L17"/>
    <mergeCell ref="A19:C19"/>
    <mergeCell ref="A20:C20"/>
    <mergeCell ref="A53:L53"/>
    <mergeCell ref="A54:L54"/>
    <mergeCell ref="A2:L2"/>
    <mergeCell ref="A3:L3"/>
    <mergeCell ref="A4:L4"/>
    <mergeCell ref="A5:L5"/>
    <mergeCell ref="A6:A7"/>
    <mergeCell ref="B6:B7"/>
    <mergeCell ref="C6:C7"/>
    <mergeCell ref="D6:I6"/>
    <mergeCell ref="J6:J7"/>
    <mergeCell ref="K6:K7"/>
    <mergeCell ref="L6:L7"/>
    <mergeCell ref="A11:C11"/>
    <mergeCell ref="A12:C12"/>
    <mergeCell ref="A13:L13"/>
  </mergeCells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e44c17-0f7b-447e-9c08-45654c367bbc" xsi:nil="true"/>
    <lcf76f155ced4ddcb4097134ff3c332f xmlns="7d36211d-f7e1-458c-b4d1-b73379f292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50593A743DCB49B60E0672C5EB5E09" ma:contentTypeVersion="11" ma:contentTypeDescription="Ustvari nov dokument." ma:contentTypeScope="" ma:versionID="962ae8de95c7bbe1a270fbdd4770e9a0">
  <xsd:schema xmlns:xsd="http://www.w3.org/2001/XMLSchema" xmlns:xs="http://www.w3.org/2001/XMLSchema" xmlns:p="http://schemas.microsoft.com/office/2006/metadata/properties" xmlns:ns2="7d36211d-f7e1-458c-b4d1-b73379f29231" xmlns:ns3="0ee44c17-0f7b-447e-9c08-45654c367bbc" targetNamespace="http://schemas.microsoft.com/office/2006/metadata/properties" ma:root="true" ma:fieldsID="e1213ee2effeb8b121c071c3cedbee15" ns2:_="" ns3:_="">
    <xsd:import namespace="7d36211d-f7e1-458c-b4d1-b73379f29231"/>
    <xsd:import namespace="0ee44c17-0f7b-447e-9c08-45654c367b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6211d-f7e1-458c-b4d1-b73379f29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Oznake slike" ma:readOnly="false" ma:fieldId="{5cf76f15-5ced-4ddc-b409-7134ff3c332f}" ma:taxonomyMulti="true" ma:sspId="314c371a-e1e1-4790-b7b3-e586cefac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44c17-0f7b-447e-9c08-45654c367bb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efae4f7-76ae-40a9-81c6-0a006fcff304}" ma:internalName="TaxCatchAll" ma:showField="CatchAllData" ma:web="0ee44c17-0f7b-447e-9c08-45654c367b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3DBDC-01F9-4F1C-BB78-C2EA8A83351E}">
  <ds:schemaRefs>
    <ds:schemaRef ds:uri="http://schemas.microsoft.com/office/2006/documentManagement/types"/>
    <ds:schemaRef ds:uri="7d36211d-f7e1-458c-b4d1-b73379f29231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0ee44c17-0f7b-447e-9c08-45654c367bb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41B357C-096B-47F1-B95A-10ADEE3AC9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196D69-A368-4278-92D0-33548B407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6211d-f7e1-458c-b4d1-b73379f29231"/>
    <ds:schemaRef ds:uri="0ee44c17-0f7b-447e-9c08-45654c367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25</vt:i4>
      </vt:variant>
      <vt:variant>
        <vt:lpstr>Imenovani obsegi</vt:lpstr>
      </vt:variant>
      <vt:variant>
        <vt:i4>12</vt:i4>
      </vt:variant>
    </vt:vector>
  </HeadingPairs>
  <TitlesOfParts>
    <vt:vector size="37" baseType="lpstr">
      <vt:lpstr>B002</vt:lpstr>
      <vt:lpstr>novoB2</vt:lpstr>
      <vt:lpstr>B003</vt:lpstr>
      <vt:lpstr>novoB3</vt:lpstr>
      <vt:lpstr>B004</vt:lpstr>
      <vt:lpstr>novoB4</vt:lpstr>
      <vt:lpstr>B005</vt:lpstr>
      <vt:lpstr>novoB5</vt:lpstr>
      <vt:lpstr>B006</vt:lpstr>
      <vt:lpstr>novoB6</vt:lpstr>
      <vt:lpstr>B107</vt:lpstr>
      <vt:lpstr>novoB7</vt:lpstr>
      <vt:lpstr>B111</vt:lpstr>
      <vt:lpstr>novoB11</vt:lpstr>
      <vt:lpstr>B200</vt:lpstr>
      <vt:lpstr>List1</vt:lpstr>
      <vt:lpstr>novo200</vt:lpstr>
      <vt:lpstr>B210</vt:lpstr>
      <vt:lpstr>novo210</vt:lpstr>
      <vt:lpstr>B220</vt:lpstr>
      <vt:lpstr>novo220</vt:lpstr>
      <vt:lpstr>B401</vt:lpstr>
      <vt:lpstr>novo401</vt:lpstr>
      <vt:lpstr>B400</vt:lpstr>
      <vt:lpstr>novo400</vt:lpstr>
      <vt:lpstr>'B002'!Tiskanje_naslovov</vt:lpstr>
      <vt:lpstr>'B003'!Tiskanje_naslovov</vt:lpstr>
      <vt:lpstr>'B004'!Tiskanje_naslovov</vt:lpstr>
      <vt:lpstr>'B005'!Tiskanje_naslovov</vt:lpstr>
      <vt:lpstr>'B006'!Tiskanje_naslovov</vt:lpstr>
      <vt:lpstr>'B107'!Tiskanje_naslovov</vt:lpstr>
      <vt:lpstr>'B111'!Tiskanje_naslovov</vt:lpstr>
      <vt:lpstr>'B200'!Tiskanje_naslovov</vt:lpstr>
      <vt:lpstr>'B210'!Tiskanje_naslovov</vt:lpstr>
      <vt:lpstr>'B220'!Tiskanje_naslovov</vt:lpstr>
      <vt:lpstr>'B400'!Tiskanje_naslovov</vt:lpstr>
      <vt:lpstr>'B401'!Tiskanje_naslovov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Klavdija</dc:creator>
  <cp:keywords/>
  <dc:description/>
  <cp:lastModifiedBy>Maša Petrič</cp:lastModifiedBy>
  <cp:revision/>
  <cp:lastPrinted>2025-03-21T12:06:39Z</cp:lastPrinted>
  <dcterms:created xsi:type="dcterms:W3CDTF">2020-01-27T08:12:04Z</dcterms:created>
  <dcterms:modified xsi:type="dcterms:W3CDTF">2025-05-20T09:11:23Z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0x0101001E50593A743DCB49B60E0672C5EB5E09</vt:lpwstr>
  </property>
  <property fmtid="{D5CDD505-2E9C-101B-9397-08002B2CF9AE}" pid="3" name="Order">
    <vt:r8>12380400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