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lavdija Šajher\Desktop\"/>
    </mc:Choice>
  </mc:AlternateContent>
  <xr:revisionPtr revIDLastSave="0" documentId="8_{C442F3DD-CAE4-46A5-B639-249C4DA75C38}" xr6:coauthVersionLast="47" xr6:coauthVersionMax="47" xr10:uidLastSave="{00000000-0000-0000-0000-000000000000}"/>
  <bookViews>
    <workbookView xWindow="-120" yWindow="-120" windowWidth="29040" windowHeight="15840" xr2:uid="{2784A817-67A2-4FDD-821D-892803E0A5C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4" i="1" l="1"/>
  <c r="J54" i="1"/>
  <c r="I54" i="1"/>
  <c r="H54" i="1"/>
  <c r="G54" i="1"/>
  <c r="F54" i="1"/>
  <c r="E54" i="1"/>
  <c r="D54" i="1"/>
  <c r="K54" i="1" s="1"/>
  <c r="K53" i="1"/>
  <c r="L47" i="1"/>
  <c r="K47" i="1"/>
  <c r="J48" i="1" s="1"/>
  <c r="J47" i="1"/>
  <c r="I47" i="1"/>
  <c r="I48" i="1" s="1"/>
  <c r="H47" i="1"/>
  <c r="H48" i="1" s="1"/>
  <c r="G47" i="1"/>
  <c r="G48" i="1" s="1"/>
  <c r="F47" i="1"/>
  <c r="E47" i="1"/>
  <c r="E48" i="1" s="1"/>
  <c r="D47" i="1"/>
  <c r="D48" i="1" s="1"/>
  <c r="K46" i="1"/>
  <c r="K45" i="1"/>
  <c r="K44" i="1"/>
  <c r="K43" i="1"/>
  <c r="L35" i="1"/>
  <c r="J35" i="1"/>
  <c r="J36" i="1" s="1"/>
  <c r="I35" i="1"/>
  <c r="H35" i="1"/>
  <c r="G35" i="1"/>
  <c r="F35" i="1"/>
  <c r="F36" i="1" s="1"/>
  <c r="E35" i="1"/>
  <c r="D35" i="1"/>
  <c r="K35" i="1" s="1"/>
  <c r="G36" i="1" s="1"/>
  <c r="K34" i="1"/>
  <c r="K33" i="1"/>
  <c r="K32" i="1"/>
  <c r="K31" i="1"/>
  <c r="K30" i="1"/>
  <c r="K29" i="1"/>
  <c r="L26" i="1"/>
  <c r="K26" i="1"/>
  <c r="J27" i="1" s="1"/>
  <c r="J26" i="1"/>
  <c r="I26" i="1"/>
  <c r="I27" i="1" s="1"/>
  <c r="H26" i="1"/>
  <c r="H27" i="1" s="1"/>
  <c r="G26" i="1"/>
  <c r="G27" i="1" s="1"/>
  <c r="F26" i="1"/>
  <c r="E26" i="1"/>
  <c r="E27" i="1" s="1"/>
  <c r="D26" i="1"/>
  <c r="D27" i="1" s="1"/>
  <c r="K25" i="1"/>
  <c r="K24" i="1"/>
  <c r="K23" i="1"/>
  <c r="K22" i="1"/>
  <c r="K21" i="1"/>
  <c r="L12" i="1"/>
  <c r="J12" i="1"/>
  <c r="J13" i="1" s="1"/>
  <c r="I12" i="1"/>
  <c r="H12" i="1"/>
  <c r="G12" i="1"/>
  <c r="F12" i="1"/>
  <c r="F13" i="1" s="1"/>
  <c r="E12" i="1"/>
  <c r="D12" i="1"/>
  <c r="K12" i="1" s="1"/>
  <c r="G13" i="1" s="1"/>
  <c r="K11" i="1"/>
  <c r="K10" i="1"/>
  <c r="K9" i="1"/>
  <c r="K8" i="1"/>
  <c r="K7" i="1"/>
  <c r="D55" i="1" l="1"/>
  <c r="H55" i="1"/>
  <c r="E55" i="1"/>
  <c r="I55" i="1"/>
  <c r="H36" i="1"/>
  <c r="F55" i="1"/>
  <c r="J55" i="1"/>
  <c r="E13" i="1"/>
  <c r="I13" i="1"/>
  <c r="E36" i="1"/>
  <c r="I36" i="1"/>
  <c r="G55" i="1"/>
  <c r="F27" i="1"/>
  <c r="K27" i="1" s="1"/>
  <c r="F48" i="1"/>
  <c r="K48" i="1" s="1"/>
  <c r="D36" i="1"/>
  <c r="D13" i="1"/>
  <c r="K13" i="1" s="1"/>
  <c r="K36" i="1" l="1"/>
  <c r="K55" i="1"/>
</calcChain>
</file>

<file path=xl/sharedStrings.xml><?xml version="1.0" encoding="utf-8"?>
<sst xmlns="http://schemas.openxmlformats.org/spreadsheetml/2006/main" count="193" uniqueCount="67">
  <si>
    <t>2025/2026</t>
  </si>
  <si>
    <t>Predmetnik: AGRARNA EKONOMIKA, 2. stopnja</t>
  </si>
  <si>
    <t xml:space="preserve">1. letnik, 1. semester </t>
  </si>
  <si>
    <t xml:space="preserve">Šifra </t>
  </si>
  <si>
    <t>Učna enota</t>
  </si>
  <si>
    <t>Nosilec</t>
  </si>
  <si>
    <t>Kontaktne ure</t>
  </si>
  <si>
    <t xml:space="preserve">Sam. delo štud. </t>
  </si>
  <si>
    <t>Ure SKUPAJ</t>
  </si>
  <si>
    <t>ECTS</t>
  </si>
  <si>
    <t xml:space="preserve">Pred. </t>
  </si>
  <si>
    <t xml:space="preserve">Sem. </t>
  </si>
  <si>
    <t>Vaje</t>
  </si>
  <si>
    <t>SV</t>
  </si>
  <si>
    <t>LV</t>
  </si>
  <si>
    <t>TE</t>
  </si>
  <si>
    <t>Teoretične in empirične analize v agrarni ekonomiki</t>
  </si>
  <si>
    <t>Turk</t>
  </si>
  <si>
    <t>/</t>
  </si>
  <si>
    <t xml:space="preserve">/ </t>
  </si>
  <si>
    <t>Osnove raziskovalnega dela v kmetijskem managementu</t>
  </si>
  <si>
    <t>Rozman</t>
  </si>
  <si>
    <t>Ekonomika in marketing v agroživilstvu</t>
  </si>
  <si>
    <t>Pavlovič</t>
  </si>
  <si>
    <t>Menedžment ekoloških kmetij</t>
  </si>
  <si>
    <t>Bavec M., Pažek</t>
  </si>
  <si>
    <t>Proizvodni sistemi in trajnostni razvoj</t>
  </si>
  <si>
    <t>Borec</t>
  </si>
  <si>
    <t>SKUPAJ - obvezni predmeti</t>
  </si>
  <si>
    <t>DELEŽ - obvezni predmeti</t>
  </si>
  <si>
    <t>%</t>
  </si>
  <si>
    <t xml:space="preserve">1. letnik, 2. semester </t>
  </si>
  <si>
    <t xml:space="preserve"> + IZBIRNI MODULI (IZBIRNI PREDMETI) * </t>
  </si>
  <si>
    <t xml:space="preserve">Seštevek ECTS točk izbirnih predmetov mora biti najmanj: </t>
  </si>
  <si>
    <t>1. izbirni blok: MANAGEMENT IN MARKETING V KMETIJSTVU</t>
  </si>
  <si>
    <t>Teorija odločanja</t>
  </si>
  <si>
    <t>Teorija sistemov</t>
  </si>
  <si>
    <t>Škraba</t>
  </si>
  <si>
    <t>Agrarno-informacijski sistemi</t>
  </si>
  <si>
    <t>Lakota</t>
  </si>
  <si>
    <t>Projektno planiranje in management kakovosti</t>
  </si>
  <si>
    <t>Pažek</t>
  </si>
  <si>
    <t>Raziskovalno delo v marketingu kmetijskih in živilskih proizvodov</t>
  </si>
  <si>
    <t>Samostojno projektno delo,seminarska naloga iz izbranega predmeta</t>
  </si>
  <si>
    <t>Izbran mentor</t>
  </si>
  <si>
    <t>2. izbirni blok: KMETIJSKA POLITIKA IN RAZVOJ PODEŽELJA</t>
  </si>
  <si>
    <t>Kmetijska politika</t>
  </si>
  <si>
    <t>Podeželje in naravni viri</t>
  </si>
  <si>
    <t xml:space="preserve">Sonaravno urejanje podeželja </t>
  </si>
  <si>
    <t xml:space="preserve">Borec, Vovk </t>
  </si>
  <si>
    <t>Sociologija podeželja</t>
  </si>
  <si>
    <t>Prišenk</t>
  </si>
  <si>
    <t>Mednarodni kmetijski trgi</t>
  </si>
  <si>
    <t xml:space="preserve">Opomba: Študent ima možnost izbire enega od modulov. </t>
  </si>
  <si>
    <t xml:space="preserve">2. letnik 3. semester </t>
  </si>
  <si>
    <t>Projektna naloga - Literatura</t>
  </si>
  <si>
    <t>Projektna naloga - Metodologija</t>
  </si>
  <si>
    <t>Komunikacija</t>
  </si>
  <si>
    <t>Mičović</t>
  </si>
  <si>
    <t>Strokovni praktikum</t>
  </si>
  <si>
    <t>Prišenk Jernej</t>
  </si>
  <si>
    <t xml:space="preserve"> / </t>
  </si>
  <si>
    <t xml:space="preserve">2. letnik 4. semester </t>
  </si>
  <si>
    <t>Magistrska projektna naloga</t>
  </si>
  <si>
    <t xml:space="preserve"> +PROSTO IZBIRNI PREDMET **</t>
  </si>
  <si>
    <t>SKUPAJ Σ (obvezni + izbirni predmeti)</t>
  </si>
  <si>
    <t xml:space="preserve"> **Prosto izbirni predmet študent izbere iz nabora predmetov (katerikoli predmet iz drugih študijskih programov matične fakultete, drugih fakultet oz. drugih univerz), v vrednosti namanj 6 ECTS. Pri tem je število kontaktnih ur odvisno od izbirnega predmeta, ki ga izbere študent. Izbran prosto izbirni predmet nadomesti enega iz med predmetov izbirnega modula, po izbiri študenta.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</si>
</sst>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2"/>
      <name val="Calibri"/>
      <family val="2"/>
      <charset val="238"/>
    </font>
    <font>
      <b/>
      <sz val="10"/>
      <name val="Calibri"/>
      <family val="2"/>
      <charset val="238"/>
    </font>
    <font>
      <sz val="7"/>
      <color theme="0" tint="-0.499984740745262"/>
      <name val="Calibri"/>
      <family val="2"/>
      <charset val="238"/>
    </font>
    <font>
      <sz val="10"/>
      <name val="Calibri"/>
      <family val="2"/>
      <charset val="238"/>
    </font>
    <font>
      <b/>
      <i/>
      <sz val="10"/>
      <name val="Calibri"/>
      <family val="2"/>
      <charset val="238"/>
    </font>
    <font>
      <i/>
      <sz val="7"/>
      <color theme="0" tint="-0.499984740745262"/>
      <name val="Calibri"/>
      <family val="2"/>
      <charset val="238"/>
    </font>
    <font>
      <i/>
      <sz val="10"/>
      <name val="Calibri"/>
      <family val="2"/>
      <charset val="238"/>
    </font>
    <font>
      <sz val="8"/>
      <name val="Calibri"/>
      <family val="2"/>
      <charset val="238"/>
    </font>
    <font>
      <b/>
      <i/>
      <sz val="10"/>
      <color theme="0" tint="-0.499984740745262"/>
      <name val="Calibri"/>
      <family val="2"/>
      <charset val="238"/>
    </font>
    <font>
      <sz val="8"/>
      <name val="Aptos Narrow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FF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D6DCE4"/>
        <bgColor rgb="FF000000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3" fillId="3" borderId="0" xfId="0" applyFont="1" applyFill="1" applyAlignment="1">
      <alignment horizontal="left" wrapText="1"/>
    </xf>
    <xf numFmtId="0" fontId="3" fillId="4" borderId="2" xfId="0" applyFont="1" applyFill="1" applyBorder="1" applyAlignment="1">
      <alignment horizontal="left" wrapText="1"/>
    </xf>
    <xf numFmtId="0" fontId="3" fillId="4" borderId="3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left" wrapText="1"/>
    </xf>
    <xf numFmtId="0" fontId="3" fillId="5" borderId="5" xfId="0" applyFont="1" applyFill="1" applyBorder="1" applyAlignment="1">
      <alignment horizontal="left" wrapText="1"/>
    </xf>
    <xf numFmtId="0" fontId="3" fillId="5" borderId="6" xfId="0" applyFont="1" applyFill="1" applyBorder="1" applyAlignment="1">
      <alignment horizontal="left" wrapText="1"/>
    </xf>
    <xf numFmtId="0" fontId="3" fillId="5" borderId="6" xfId="0" applyFont="1" applyFill="1" applyBorder="1" applyAlignment="1">
      <alignment horizontal="center" wrapText="1"/>
    </xf>
    <xf numFmtId="0" fontId="3" fillId="5" borderId="7" xfId="0" applyFont="1" applyFill="1" applyBorder="1" applyAlignment="1">
      <alignment horizontal="left" wrapText="1"/>
    </xf>
    <xf numFmtId="0" fontId="3" fillId="5" borderId="6" xfId="0" applyFont="1" applyFill="1" applyBorder="1" applyAlignment="1">
      <alignment horizontal="center" wrapText="1"/>
    </xf>
    <xf numFmtId="0" fontId="4" fillId="5" borderId="6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left" wrapText="1"/>
    </xf>
    <xf numFmtId="0" fontId="3" fillId="3" borderId="6" xfId="0" applyFont="1" applyFill="1" applyBorder="1" applyAlignment="1">
      <alignment horizontal="left" wrapText="1"/>
    </xf>
    <xf numFmtId="0" fontId="5" fillId="3" borderId="6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6" fillId="3" borderId="2" xfId="0" applyFont="1" applyFill="1" applyBorder="1" applyAlignment="1">
      <alignment horizontal="left" wrapText="1"/>
    </xf>
    <xf numFmtId="0" fontId="6" fillId="3" borderId="3" xfId="0" applyFont="1" applyFill="1" applyBorder="1" applyAlignment="1">
      <alignment horizontal="left" wrapText="1"/>
    </xf>
    <xf numFmtId="0" fontId="6" fillId="3" borderId="4" xfId="0" applyFont="1" applyFill="1" applyBorder="1" applyAlignment="1">
      <alignment horizontal="left" wrapText="1"/>
    </xf>
    <xf numFmtId="0" fontId="6" fillId="3" borderId="6" xfId="0" applyFont="1" applyFill="1" applyBorder="1" applyAlignment="1">
      <alignment horizontal="center" wrapText="1"/>
    </xf>
    <xf numFmtId="0" fontId="7" fillId="3" borderId="6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164" fontId="8" fillId="0" borderId="6" xfId="1" applyNumberFormat="1" applyFont="1" applyFill="1" applyBorder="1" applyAlignment="1">
      <alignment horizontal="center" wrapText="1"/>
    </xf>
    <xf numFmtId="164" fontId="7" fillId="0" borderId="6" xfId="1" applyNumberFormat="1" applyFont="1" applyFill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6" fillId="0" borderId="0" xfId="0" applyFont="1" applyAlignment="1">
      <alignment horizontal="left" wrapText="1"/>
    </xf>
    <xf numFmtId="164" fontId="8" fillId="0" borderId="0" xfId="1" applyNumberFormat="1" applyFont="1" applyFill="1" applyBorder="1" applyAlignment="1">
      <alignment horizontal="center" wrapText="1"/>
    </xf>
    <xf numFmtId="164" fontId="7" fillId="0" borderId="0" xfId="1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3" fillId="6" borderId="2" xfId="0" applyFont="1" applyFill="1" applyBorder="1" applyAlignment="1">
      <alignment horizontal="left" wrapText="1"/>
    </xf>
    <xf numFmtId="0" fontId="3" fillId="6" borderId="3" xfId="0" applyFont="1" applyFill="1" applyBorder="1" applyAlignment="1">
      <alignment horizontal="left" wrapText="1"/>
    </xf>
    <xf numFmtId="0" fontId="8" fillId="6" borderId="3" xfId="0" applyFont="1" applyFill="1" applyBorder="1" applyAlignment="1">
      <alignment horizontal="left" wrapText="1"/>
    </xf>
    <xf numFmtId="0" fontId="8" fillId="6" borderId="4" xfId="0" applyFont="1" applyFill="1" applyBorder="1" applyAlignment="1">
      <alignment horizontal="left" wrapText="1"/>
    </xf>
    <xf numFmtId="0" fontId="3" fillId="0" borderId="6" xfId="0" applyFont="1" applyBorder="1" applyAlignment="1">
      <alignment horizontal="center" wrapText="1"/>
    </xf>
    <xf numFmtId="0" fontId="3" fillId="7" borderId="2" xfId="0" applyFont="1" applyFill="1" applyBorder="1" applyAlignment="1">
      <alignment horizontal="left" wrapText="1"/>
    </xf>
    <xf numFmtId="0" fontId="3" fillId="7" borderId="3" xfId="0" applyFont="1" applyFill="1" applyBorder="1" applyAlignment="1">
      <alignment horizontal="left" wrapText="1"/>
    </xf>
    <xf numFmtId="0" fontId="3" fillId="7" borderId="4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9" fillId="0" borderId="8" xfId="0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9" fillId="0" borderId="10" xfId="0" applyFont="1" applyBorder="1" applyAlignment="1">
      <alignment horizontal="left" wrapText="1"/>
    </xf>
    <xf numFmtId="0" fontId="9" fillId="0" borderId="11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9" fillId="0" borderId="12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5" fillId="0" borderId="6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6" fillId="0" borderId="5" xfId="0" applyFont="1" applyBorder="1" applyAlignment="1">
      <alignment horizontal="center" wrapText="1"/>
    </xf>
    <xf numFmtId="0" fontId="11" fillId="0" borderId="11" xfId="0" applyFont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0" fontId="11" fillId="0" borderId="12" xfId="0" applyFont="1" applyBorder="1" applyAlignment="1">
      <alignment horizontal="left" wrapText="1"/>
    </xf>
  </cellXfs>
  <cellStyles count="2">
    <cellStyle name="Navadno" xfId="0" builtinId="0"/>
    <cellStyle name="Odstote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7A7BE-F1EA-4E9B-95B0-5A230CF26260}">
  <dimension ref="A1:L58"/>
  <sheetViews>
    <sheetView tabSelected="1" workbookViewId="0">
      <selection activeCell="N9" sqref="N9"/>
    </sheetView>
  </sheetViews>
  <sheetFormatPr defaultRowHeight="15" x14ac:dyDescent="0.25"/>
  <cols>
    <col min="1" max="1" width="9.140625" customWidth="1"/>
    <col min="2" max="2" width="18.42578125" customWidth="1"/>
  </cols>
  <sheetData>
    <row r="1" spans="1:12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.75" x14ac:dyDescent="0.2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4"/>
    </row>
    <row r="3" spans="1:12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x14ac:dyDescent="0.25">
      <c r="A4" s="6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8"/>
    </row>
    <row r="5" spans="1:12" x14ac:dyDescent="0.25">
      <c r="A5" s="9" t="s">
        <v>3</v>
      </c>
      <c r="B5" s="10" t="s">
        <v>4</v>
      </c>
      <c r="C5" s="10" t="s">
        <v>5</v>
      </c>
      <c r="D5" s="11" t="s">
        <v>6</v>
      </c>
      <c r="E5" s="11"/>
      <c r="F5" s="11"/>
      <c r="G5" s="11"/>
      <c r="H5" s="11"/>
      <c r="I5" s="11"/>
      <c r="J5" s="11" t="s">
        <v>7</v>
      </c>
      <c r="K5" s="11" t="s">
        <v>8</v>
      </c>
      <c r="L5" s="11" t="s">
        <v>9</v>
      </c>
    </row>
    <row r="6" spans="1:12" x14ac:dyDescent="0.25">
      <c r="A6" s="12"/>
      <c r="B6" s="10"/>
      <c r="C6" s="10"/>
      <c r="D6" s="13" t="s">
        <v>10</v>
      </c>
      <c r="E6" s="13" t="s">
        <v>11</v>
      </c>
      <c r="F6" s="13" t="s">
        <v>12</v>
      </c>
      <c r="G6" s="14" t="s">
        <v>13</v>
      </c>
      <c r="H6" s="14" t="s">
        <v>14</v>
      </c>
      <c r="I6" s="14" t="s">
        <v>15</v>
      </c>
      <c r="J6" s="11"/>
      <c r="K6" s="11"/>
      <c r="L6" s="11"/>
    </row>
    <row r="7" spans="1:12" ht="62.25" customHeight="1" x14ac:dyDescent="0.25">
      <c r="A7" s="15">
        <v>8066</v>
      </c>
      <c r="B7" s="16" t="s">
        <v>16</v>
      </c>
      <c r="C7" s="15" t="s">
        <v>17</v>
      </c>
      <c r="D7" s="17">
        <v>40</v>
      </c>
      <c r="E7" s="17" t="s">
        <v>18</v>
      </c>
      <c r="F7" s="17">
        <v>20</v>
      </c>
      <c r="G7" s="18">
        <v>20</v>
      </c>
      <c r="H7" s="18" t="s">
        <v>18</v>
      </c>
      <c r="I7" s="18" t="s">
        <v>19</v>
      </c>
      <c r="J7" s="17">
        <v>90</v>
      </c>
      <c r="K7" s="17">
        <f t="shared" ref="K7:K13" si="0">SUM(D7,E7,F7,J7)</f>
        <v>150</v>
      </c>
      <c r="L7" s="17">
        <v>6</v>
      </c>
    </row>
    <row r="8" spans="1:12" ht="56.25" customHeight="1" x14ac:dyDescent="0.25">
      <c r="A8" s="15">
        <v>8067</v>
      </c>
      <c r="B8" s="16" t="s">
        <v>20</v>
      </c>
      <c r="C8" s="15" t="s">
        <v>21</v>
      </c>
      <c r="D8" s="17">
        <v>40</v>
      </c>
      <c r="E8" s="17" t="s">
        <v>19</v>
      </c>
      <c r="F8" s="17">
        <v>20</v>
      </c>
      <c r="G8" s="18" t="s">
        <v>18</v>
      </c>
      <c r="H8" s="19">
        <v>20</v>
      </c>
      <c r="I8" s="18" t="s">
        <v>19</v>
      </c>
      <c r="J8" s="17">
        <v>90</v>
      </c>
      <c r="K8" s="17">
        <f t="shared" si="0"/>
        <v>150</v>
      </c>
      <c r="L8" s="17">
        <v>6</v>
      </c>
    </row>
    <row r="9" spans="1:12" ht="45.75" customHeight="1" x14ac:dyDescent="0.25">
      <c r="A9" s="15">
        <v>8068</v>
      </c>
      <c r="B9" s="16" t="s">
        <v>22</v>
      </c>
      <c r="C9" s="15" t="s">
        <v>23</v>
      </c>
      <c r="D9" s="17">
        <v>40</v>
      </c>
      <c r="E9" s="17" t="s">
        <v>19</v>
      </c>
      <c r="F9" s="17">
        <v>20</v>
      </c>
      <c r="G9" s="18">
        <v>20</v>
      </c>
      <c r="H9" s="18" t="s">
        <v>19</v>
      </c>
      <c r="I9" s="18" t="s">
        <v>19</v>
      </c>
      <c r="J9" s="17">
        <v>90</v>
      </c>
      <c r="K9" s="17">
        <f t="shared" si="0"/>
        <v>150</v>
      </c>
      <c r="L9" s="17">
        <v>6</v>
      </c>
    </row>
    <row r="10" spans="1:12" ht="36.75" customHeight="1" x14ac:dyDescent="0.25">
      <c r="A10" s="15">
        <v>8212</v>
      </c>
      <c r="B10" s="16" t="s">
        <v>24</v>
      </c>
      <c r="C10" s="15" t="s">
        <v>25</v>
      </c>
      <c r="D10" s="17">
        <v>30</v>
      </c>
      <c r="E10" s="17">
        <v>10</v>
      </c>
      <c r="F10" s="17">
        <v>20</v>
      </c>
      <c r="G10" s="18" t="s">
        <v>19</v>
      </c>
      <c r="H10" s="18">
        <v>20</v>
      </c>
      <c r="I10" s="18" t="s">
        <v>19</v>
      </c>
      <c r="J10" s="17">
        <v>90</v>
      </c>
      <c r="K10" s="17">
        <f t="shared" si="0"/>
        <v>150</v>
      </c>
      <c r="L10" s="17">
        <v>6</v>
      </c>
    </row>
    <row r="11" spans="1:12" ht="35.25" customHeight="1" x14ac:dyDescent="0.25">
      <c r="A11" s="15">
        <v>8069</v>
      </c>
      <c r="B11" s="16" t="s">
        <v>26</v>
      </c>
      <c r="C11" s="15" t="s">
        <v>27</v>
      </c>
      <c r="D11" s="17">
        <v>40</v>
      </c>
      <c r="E11" s="17" t="s">
        <v>18</v>
      </c>
      <c r="F11" s="17">
        <v>20</v>
      </c>
      <c r="G11" s="18" t="s">
        <v>19</v>
      </c>
      <c r="H11" s="18">
        <v>20</v>
      </c>
      <c r="I11" s="18" t="s">
        <v>19</v>
      </c>
      <c r="J11" s="17">
        <v>90</v>
      </c>
      <c r="K11" s="17">
        <f t="shared" si="0"/>
        <v>150</v>
      </c>
      <c r="L11" s="17">
        <v>6</v>
      </c>
    </row>
    <row r="12" spans="1:12" x14ac:dyDescent="0.25">
      <c r="A12" s="20" t="s">
        <v>28</v>
      </c>
      <c r="B12" s="21"/>
      <c r="C12" s="22"/>
      <c r="D12" s="23">
        <f t="shared" ref="D12:J12" si="1">SUM(D7:D11)</f>
        <v>190</v>
      </c>
      <c r="E12" s="23">
        <f t="shared" si="1"/>
        <v>10</v>
      </c>
      <c r="F12" s="23">
        <f t="shared" si="1"/>
        <v>100</v>
      </c>
      <c r="G12" s="24">
        <f t="shared" si="1"/>
        <v>40</v>
      </c>
      <c r="H12" s="24">
        <f t="shared" si="1"/>
        <v>60</v>
      </c>
      <c r="I12" s="24">
        <f t="shared" si="1"/>
        <v>0</v>
      </c>
      <c r="J12" s="23">
        <f t="shared" si="1"/>
        <v>450</v>
      </c>
      <c r="K12" s="23">
        <f t="shared" si="0"/>
        <v>750</v>
      </c>
      <c r="L12" s="23">
        <f>SUM(L7:L11)</f>
        <v>30</v>
      </c>
    </row>
    <row r="13" spans="1:12" x14ac:dyDescent="0.25">
      <c r="A13" s="25" t="s">
        <v>29</v>
      </c>
      <c r="B13" s="26"/>
      <c r="C13" s="27"/>
      <c r="D13" s="28">
        <f>D12/K12</f>
        <v>0.25333333333333335</v>
      </c>
      <c r="E13" s="28">
        <f>E12/K12</f>
        <v>1.3333333333333334E-2</v>
      </c>
      <c r="F13" s="28">
        <f>F12/K12</f>
        <v>0.13333333333333333</v>
      </c>
      <c r="G13" s="29">
        <f>G12/K12</f>
        <v>5.3333333333333337E-2</v>
      </c>
      <c r="H13" s="29" t="s">
        <v>30</v>
      </c>
      <c r="I13" s="29">
        <f>I12/K12</f>
        <v>0</v>
      </c>
      <c r="J13" s="28">
        <f>J12/K12</f>
        <v>0.6</v>
      </c>
      <c r="K13" s="28">
        <f t="shared" si="0"/>
        <v>1</v>
      </c>
      <c r="L13" s="30"/>
    </row>
    <row r="14" spans="1:12" x14ac:dyDescent="0.25">
      <c r="A14" s="31"/>
      <c r="B14" s="31"/>
      <c r="C14" s="31"/>
      <c r="D14" s="32"/>
      <c r="E14" s="32"/>
      <c r="F14" s="32"/>
      <c r="G14" s="33"/>
      <c r="H14" s="33"/>
      <c r="I14" s="33"/>
      <c r="J14" s="32"/>
      <c r="K14" s="32"/>
      <c r="L14" s="34"/>
    </row>
    <row r="15" spans="1:12" x14ac:dyDescent="0.25">
      <c r="A15" s="6" t="s">
        <v>31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8"/>
    </row>
    <row r="16" spans="1:12" x14ac:dyDescent="0.25">
      <c r="A16" s="9" t="s">
        <v>3</v>
      </c>
      <c r="B16" s="10" t="s">
        <v>4</v>
      </c>
      <c r="C16" s="10" t="s">
        <v>5</v>
      </c>
      <c r="D16" s="11" t="s">
        <v>6</v>
      </c>
      <c r="E16" s="11"/>
      <c r="F16" s="11"/>
      <c r="G16" s="11"/>
      <c r="H16" s="11"/>
      <c r="I16" s="11"/>
      <c r="J16" s="11" t="s">
        <v>7</v>
      </c>
      <c r="K16" s="11" t="s">
        <v>8</v>
      </c>
      <c r="L16" s="11" t="s">
        <v>9</v>
      </c>
    </row>
    <row r="17" spans="1:12" x14ac:dyDescent="0.25">
      <c r="A17" s="12"/>
      <c r="B17" s="10"/>
      <c r="C17" s="10"/>
      <c r="D17" s="13" t="s">
        <v>10</v>
      </c>
      <c r="E17" s="13" t="s">
        <v>11</v>
      </c>
      <c r="F17" s="13" t="s">
        <v>12</v>
      </c>
      <c r="G17" s="14" t="s">
        <v>13</v>
      </c>
      <c r="H17" s="14" t="s">
        <v>14</v>
      </c>
      <c r="I17" s="14" t="s">
        <v>15</v>
      </c>
      <c r="J17" s="11"/>
      <c r="K17" s="11"/>
      <c r="L17" s="11"/>
    </row>
    <row r="18" spans="1:12" x14ac:dyDescent="0.25">
      <c r="A18" s="35" t="s">
        <v>32</v>
      </c>
      <c r="B18" s="36"/>
      <c r="C18" s="36"/>
      <c r="D18" s="37" t="s">
        <v>33</v>
      </c>
      <c r="E18" s="37"/>
      <c r="F18" s="37"/>
      <c r="G18" s="37"/>
      <c r="H18" s="37"/>
      <c r="I18" s="37"/>
      <c r="J18" s="37"/>
      <c r="K18" s="38"/>
      <c r="L18" s="39">
        <v>30</v>
      </c>
    </row>
    <row r="19" spans="1:12" x14ac:dyDescent="0.25">
      <c r="A19" s="40" t="s">
        <v>34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2"/>
    </row>
    <row r="20" spans="1:12" ht="26.25" x14ac:dyDescent="0.25">
      <c r="A20" s="15">
        <v>8071</v>
      </c>
      <c r="B20" s="16" t="s">
        <v>35</v>
      </c>
      <c r="C20" s="15" t="s">
        <v>21</v>
      </c>
      <c r="D20" s="17">
        <v>30</v>
      </c>
      <c r="E20" s="17" t="s">
        <v>19</v>
      </c>
      <c r="F20" s="17">
        <v>20</v>
      </c>
      <c r="G20" s="18" t="s">
        <v>19</v>
      </c>
      <c r="H20" s="18">
        <v>20</v>
      </c>
      <c r="I20" s="18" t="s">
        <v>19</v>
      </c>
      <c r="J20" s="17">
        <v>75</v>
      </c>
      <c r="K20" s="17">
        <v>125</v>
      </c>
      <c r="L20" s="17">
        <v>5</v>
      </c>
    </row>
    <row r="21" spans="1:12" ht="26.25" x14ac:dyDescent="0.25">
      <c r="A21" s="15">
        <v>8072</v>
      </c>
      <c r="B21" s="16" t="s">
        <v>36</v>
      </c>
      <c r="C21" s="15" t="s">
        <v>37</v>
      </c>
      <c r="D21" s="17">
        <v>30</v>
      </c>
      <c r="E21" s="17" t="s">
        <v>18</v>
      </c>
      <c r="F21" s="17">
        <v>20</v>
      </c>
      <c r="G21" s="18">
        <v>20</v>
      </c>
      <c r="H21" s="18" t="s">
        <v>19</v>
      </c>
      <c r="I21" s="18" t="s">
        <v>19</v>
      </c>
      <c r="J21" s="17">
        <v>75</v>
      </c>
      <c r="K21" s="17">
        <f t="shared" ref="K21:K27" si="2">SUM(D21,E21,F21,J21)</f>
        <v>125</v>
      </c>
      <c r="L21" s="17">
        <v>5</v>
      </c>
    </row>
    <row r="22" spans="1:12" ht="39" x14ac:dyDescent="0.25">
      <c r="A22" s="15">
        <v>8073</v>
      </c>
      <c r="B22" s="16" t="s">
        <v>38</v>
      </c>
      <c r="C22" s="15" t="s">
        <v>39</v>
      </c>
      <c r="D22" s="17">
        <v>30</v>
      </c>
      <c r="E22" s="17" t="s">
        <v>19</v>
      </c>
      <c r="F22" s="17">
        <v>20</v>
      </c>
      <c r="G22" s="18" t="s">
        <v>19</v>
      </c>
      <c r="H22" s="18">
        <v>20</v>
      </c>
      <c r="I22" s="18" t="s">
        <v>19</v>
      </c>
      <c r="J22" s="17">
        <v>75</v>
      </c>
      <c r="K22" s="17">
        <f t="shared" si="2"/>
        <v>125</v>
      </c>
      <c r="L22" s="17">
        <v>5</v>
      </c>
    </row>
    <row r="23" spans="1:12" ht="46.5" customHeight="1" x14ac:dyDescent="0.25">
      <c r="A23" s="15">
        <v>8074</v>
      </c>
      <c r="B23" s="16" t="s">
        <v>40</v>
      </c>
      <c r="C23" s="15" t="s">
        <v>41</v>
      </c>
      <c r="D23" s="17">
        <v>25</v>
      </c>
      <c r="E23" s="17">
        <v>5</v>
      </c>
      <c r="F23" s="17">
        <v>20</v>
      </c>
      <c r="G23" s="18">
        <v>20</v>
      </c>
      <c r="H23" s="18" t="s">
        <v>19</v>
      </c>
      <c r="I23" s="18" t="s">
        <v>19</v>
      </c>
      <c r="J23" s="17">
        <v>75</v>
      </c>
      <c r="K23" s="17">
        <f t="shared" si="2"/>
        <v>125</v>
      </c>
      <c r="L23" s="17">
        <v>5</v>
      </c>
    </row>
    <row r="24" spans="1:12" ht="56.25" customHeight="1" x14ac:dyDescent="0.25">
      <c r="A24" s="15">
        <v>8075</v>
      </c>
      <c r="B24" s="16" t="s">
        <v>42</v>
      </c>
      <c r="C24" s="15" t="s">
        <v>23</v>
      </c>
      <c r="D24" s="17">
        <v>30</v>
      </c>
      <c r="E24" s="17" t="s">
        <v>19</v>
      </c>
      <c r="F24" s="17">
        <v>20</v>
      </c>
      <c r="G24" s="18" t="s">
        <v>19</v>
      </c>
      <c r="H24" s="18">
        <v>20</v>
      </c>
      <c r="I24" s="18" t="s">
        <v>19</v>
      </c>
      <c r="J24" s="17">
        <v>75</v>
      </c>
      <c r="K24" s="17">
        <f t="shared" si="2"/>
        <v>125</v>
      </c>
      <c r="L24" s="17">
        <v>5</v>
      </c>
    </row>
    <row r="25" spans="1:12" ht="71.25" customHeight="1" x14ac:dyDescent="0.25">
      <c r="A25" s="15">
        <v>8097</v>
      </c>
      <c r="B25" s="43" t="s">
        <v>43</v>
      </c>
      <c r="C25" s="15" t="s">
        <v>44</v>
      </c>
      <c r="D25" s="17" t="s">
        <v>19</v>
      </c>
      <c r="E25" s="17" t="s">
        <v>19</v>
      </c>
      <c r="F25" s="17">
        <v>30</v>
      </c>
      <c r="G25" s="18">
        <v>30</v>
      </c>
      <c r="H25" s="18" t="s">
        <v>19</v>
      </c>
      <c r="I25" s="18" t="s">
        <v>19</v>
      </c>
      <c r="J25" s="17">
        <v>95</v>
      </c>
      <c r="K25" s="17">
        <f t="shared" si="2"/>
        <v>125</v>
      </c>
      <c r="L25" s="17">
        <v>5</v>
      </c>
    </row>
    <row r="26" spans="1:12" x14ac:dyDescent="0.25">
      <c r="A26" s="20" t="s">
        <v>28</v>
      </c>
      <c r="B26" s="21"/>
      <c r="C26" s="22"/>
      <c r="D26" s="23">
        <f t="shared" ref="D26:J26" si="3">SUM(D20:D25)</f>
        <v>145</v>
      </c>
      <c r="E26" s="23">
        <f t="shared" si="3"/>
        <v>5</v>
      </c>
      <c r="F26" s="23">
        <f t="shared" si="3"/>
        <v>130</v>
      </c>
      <c r="G26" s="24">
        <f t="shared" si="3"/>
        <v>70</v>
      </c>
      <c r="H26" s="24">
        <f t="shared" si="3"/>
        <v>60</v>
      </c>
      <c r="I26" s="24">
        <f t="shared" si="3"/>
        <v>0</v>
      </c>
      <c r="J26" s="23">
        <f t="shared" si="3"/>
        <v>470</v>
      </c>
      <c r="K26" s="23">
        <f t="shared" si="2"/>
        <v>750</v>
      </c>
      <c r="L26" s="23">
        <f>SUM(L20:L25)</f>
        <v>30</v>
      </c>
    </row>
    <row r="27" spans="1:12" x14ac:dyDescent="0.25">
      <c r="A27" s="25" t="s">
        <v>29</v>
      </c>
      <c r="B27" s="26"/>
      <c r="C27" s="27"/>
      <c r="D27" s="28">
        <f>D26/K26</f>
        <v>0.19333333333333333</v>
      </c>
      <c r="E27" s="28">
        <f>E26/K26</f>
        <v>6.6666666666666671E-3</v>
      </c>
      <c r="F27" s="28">
        <f>F26/K26</f>
        <v>0.17333333333333334</v>
      </c>
      <c r="G27" s="29">
        <f>G26/K26</f>
        <v>9.3333333333333338E-2</v>
      </c>
      <c r="H27" s="29">
        <f>H26/K26</f>
        <v>0.08</v>
      </c>
      <c r="I27" s="29">
        <f>I26/K26</f>
        <v>0</v>
      </c>
      <c r="J27" s="28">
        <f>J26/K26</f>
        <v>0.62666666666666671</v>
      </c>
      <c r="K27" s="28">
        <f t="shared" si="2"/>
        <v>1</v>
      </c>
      <c r="L27" s="30"/>
    </row>
    <row r="28" spans="1:12" x14ac:dyDescent="0.25">
      <c r="A28" s="40" t="s">
        <v>45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2"/>
    </row>
    <row r="29" spans="1:12" ht="26.25" x14ac:dyDescent="0.25">
      <c r="A29" s="44">
        <v>8076</v>
      </c>
      <c r="B29" s="43" t="s">
        <v>46</v>
      </c>
      <c r="C29" s="44" t="s">
        <v>17</v>
      </c>
      <c r="D29" s="17">
        <v>30</v>
      </c>
      <c r="E29" s="17" t="s">
        <v>19</v>
      </c>
      <c r="F29" s="17">
        <v>20</v>
      </c>
      <c r="G29" s="18" t="s">
        <v>19</v>
      </c>
      <c r="H29" s="18">
        <v>20</v>
      </c>
      <c r="I29" s="18" t="s">
        <v>19</v>
      </c>
      <c r="J29" s="17">
        <v>75</v>
      </c>
      <c r="K29" s="17">
        <f t="shared" ref="K29:K36" si="4">SUM(D29,E29,F29,J29)</f>
        <v>125</v>
      </c>
      <c r="L29" s="17">
        <v>5</v>
      </c>
    </row>
    <row r="30" spans="1:12" ht="39" x14ac:dyDescent="0.25">
      <c r="A30" s="44">
        <v>8077</v>
      </c>
      <c r="B30" s="43" t="s">
        <v>47</v>
      </c>
      <c r="C30" s="44" t="s">
        <v>27</v>
      </c>
      <c r="D30" s="17">
        <v>30</v>
      </c>
      <c r="E30" s="17" t="s">
        <v>19</v>
      </c>
      <c r="F30" s="17">
        <v>20</v>
      </c>
      <c r="G30" s="18" t="s">
        <v>19</v>
      </c>
      <c r="H30" s="18">
        <v>20</v>
      </c>
      <c r="I30" s="18" t="s">
        <v>19</v>
      </c>
      <c r="J30" s="17">
        <v>75</v>
      </c>
      <c r="K30" s="17">
        <f t="shared" si="4"/>
        <v>125</v>
      </c>
      <c r="L30" s="17">
        <v>5</v>
      </c>
    </row>
    <row r="31" spans="1:12" ht="39" x14ac:dyDescent="0.25">
      <c r="A31" s="44">
        <v>8213</v>
      </c>
      <c r="B31" s="43" t="s">
        <v>48</v>
      </c>
      <c r="C31" s="44" t="s">
        <v>49</v>
      </c>
      <c r="D31" s="17">
        <v>30</v>
      </c>
      <c r="E31" s="17" t="s">
        <v>18</v>
      </c>
      <c r="F31" s="17">
        <v>20</v>
      </c>
      <c r="G31" s="18">
        <v>20</v>
      </c>
      <c r="H31" s="18" t="s">
        <v>19</v>
      </c>
      <c r="I31" s="18" t="s">
        <v>19</v>
      </c>
      <c r="J31" s="17">
        <v>75</v>
      </c>
      <c r="K31" s="17">
        <f t="shared" si="4"/>
        <v>125</v>
      </c>
      <c r="L31" s="17">
        <v>5</v>
      </c>
    </row>
    <row r="32" spans="1:12" ht="26.25" x14ac:dyDescent="0.25">
      <c r="A32" s="44">
        <v>8079</v>
      </c>
      <c r="B32" s="43" t="s">
        <v>50</v>
      </c>
      <c r="C32" s="44" t="s">
        <v>51</v>
      </c>
      <c r="D32" s="17">
        <v>30</v>
      </c>
      <c r="E32" s="17" t="s">
        <v>19</v>
      </c>
      <c r="F32" s="17">
        <v>20</v>
      </c>
      <c r="G32" s="18">
        <v>20</v>
      </c>
      <c r="H32" s="18" t="s">
        <v>19</v>
      </c>
      <c r="I32" s="18" t="s">
        <v>19</v>
      </c>
      <c r="J32" s="17">
        <v>75</v>
      </c>
      <c r="K32" s="17">
        <f t="shared" si="4"/>
        <v>125</v>
      </c>
      <c r="L32" s="17">
        <v>5</v>
      </c>
    </row>
    <row r="33" spans="1:12" ht="51.75" x14ac:dyDescent="0.25">
      <c r="A33" s="44">
        <v>8080</v>
      </c>
      <c r="B33" s="43" t="s">
        <v>52</v>
      </c>
      <c r="C33" s="44" t="s">
        <v>23</v>
      </c>
      <c r="D33" s="17">
        <v>30</v>
      </c>
      <c r="E33" s="17" t="s">
        <v>19</v>
      </c>
      <c r="F33" s="17">
        <v>20</v>
      </c>
      <c r="G33" s="18" t="s">
        <v>19</v>
      </c>
      <c r="H33" s="18">
        <v>20</v>
      </c>
      <c r="I33" s="18" t="s">
        <v>19</v>
      </c>
      <c r="J33" s="17">
        <v>75</v>
      </c>
      <c r="K33" s="17">
        <f t="shared" si="4"/>
        <v>125</v>
      </c>
      <c r="L33" s="17">
        <v>5</v>
      </c>
    </row>
    <row r="34" spans="1:12" ht="68.25" customHeight="1" x14ac:dyDescent="0.25">
      <c r="A34" s="44">
        <v>8097</v>
      </c>
      <c r="B34" s="43" t="s">
        <v>43</v>
      </c>
      <c r="C34" s="44" t="s">
        <v>44</v>
      </c>
      <c r="D34" s="17" t="s">
        <v>19</v>
      </c>
      <c r="E34" s="17" t="s">
        <v>19</v>
      </c>
      <c r="F34" s="17">
        <v>30</v>
      </c>
      <c r="G34" s="18">
        <v>20</v>
      </c>
      <c r="H34" s="18" t="s">
        <v>19</v>
      </c>
      <c r="I34" s="18" t="s">
        <v>19</v>
      </c>
      <c r="J34" s="17">
        <v>95</v>
      </c>
      <c r="K34" s="17">
        <f t="shared" si="4"/>
        <v>125</v>
      </c>
      <c r="L34" s="17">
        <v>5</v>
      </c>
    </row>
    <row r="35" spans="1:12" x14ac:dyDescent="0.25">
      <c r="A35" s="25" t="s">
        <v>28</v>
      </c>
      <c r="B35" s="26"/>
      <c r="C35" s="27"/>
      <c r="D35" s="23">
        <f t="shared" ref="D35:J35" si="5">SUM(D29:D34)</f>
        <v>150</v>
      </c>
      <c r="E35" s="23">
        <f t="shared" si="5"/>
        <v>0</v>
      </c>
      <c r="F35" s="23">
        <f t="shared" si="5"/>
        <v>130</v>
      </c>
      <c r="G35" s="24">
        <f t="shared" si="5"/>
        <v>60</v>
      </c>
      <c r="H35" s="24">
        <f t="shared" si="5"/>
        <v>60</v>
      </c>
      <c r="I35" s="24">
        <f t="shared" si="5"/>
        <v>0</v>
      </c>
      <c r="J35" s="23">
        <f t="shared" si="5"/>
        <v>470</v>
      </c>
      <c r="K35" s="23">
        <f t="shared" si="4"/>
        <v>750</v>
      </c>
      <c r="L35" s="23">
        <f>SUM(L29:L34)</f>
        <v>30</v>
      </c>
    </row>
    <row r="36" spans="1:12" x14ac:dyDescent="0.25">
      <c r="A36" s="25" t="s">
        <v>29</v>
      </c>
      <c r="B36" s="26"/>
      <c r="C36" s="27"/>
      <c r="D36" s="28">
        <f>D35/K35</f>
        <v>0.2</v>
      </c>
      <c r="E36" s="28">
        <f>E35/K35</f>
        <v>0</v>
      </c>
      <c r="F36" s="28">
        <f>F35/K35</f>
        <v>0.17333333333333334</v>
      </c>
      <c r="G36" s="29">
        <f>G35/K35</f>
        <v>0.08</v>
      </c>
      <c r="H36" s="29">
        <f>H35/K35</f>
        <v>0.08</v>
      </c>
      <c r="I36" s="29">
        <f>I35/K35</f>
        <v>0</v>
      </c>
      <c r="J36" s="28">
        <f>J35/K35</f>
        <v>0.62666666666666671</v>
      </c>
      <c r="K36" s="28">
        <f t="shared" si="4"/>
        <v>1</v>
      </c>
      <c r="L36" s="30"/>
    </row>
    <row r="37" spans="1:12" x14ac:dyDescent="0.25">
      <c r="A37" s="45" t="s">
        <v>53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7"/>
    </row>
    <row r="38" spans="1:12" x14ac:dyDescent="0.25">
      <c r="A38" s="48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50"/>
    </row>
    <row r="39" spans="1:12" x14ac:dyDescent="0.25">
      <c r="A39" s="51"/>
      <c r="B39" s="51"/>
      <c r="C39" s="51"/>
      <c r="D39" s="51"/>
      <c r="E39" s="51"/>
      <c r="F39" s="51"/>
      <c r="G39" s="52"/>
      <c r="H39" s="52"/>
      <c r="I39" s="52"/>
      <c r="J39" s="51"/>
      <c r="K39" s="51"/>
      <c r="L39" s="51"/>
    </row>
    <row r="40" spans="1:12" x14ac:dyDescent="0.25">
      <c r="A40" s="6" t="s">
        <v>54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8"/>
    </row>
    <row r="41" spans="1:12" x14ac:dyDescent="0.25">
      <c r="A41" s="9" t="s">
        <v>3</v>
      </c>
      <c r="B41" s="10" t="s">
        <v>4</v>
      </c>
      <c r="C41" s="10" t="s">
        <v>5</v>
      </c>
      <c r="D41" s="11" t="s">
        <v>6</v>
      </c>
      <c r="E41" s="11"/>
      <c r="F41" s="11"/>
      <c r="G41" s="11"/>
      <c r="H41" s="11"/>
      <c r="I41" s="11"/>
      <c r="J41" s="11" t="s">
        <v>7</v>
      </c>
      <c r="K41" s="11" t="s">
        <v>8</v>
      </c>
      <c r="L41" s="11" t="s">
        <v>9</v>
      </c>
    </row>
    <row r="42" spans="1:12" x14ac:dyDescent="0.25">
      <c r="A42" s="12"/>
      <c r="B42" s="10"/>
      <c r="C42" s="10"/>
      <c r="D42" s="13" t="s">
        <v>10</v>
      </c>
      <c r="E42" s="13" t="s">
        <v>11</v>
      </c>
      <c r="F42" s="13" t="s">
        <v>12</v>
      </c>
      <c r="G42" s="14" t="s">
        <v>13</v>
      </c>
      <c r="H42" s="14" t="s">
        <v>14</v>
      </c>
      <c r="I42" s="14" t="s">
        <v>15</v>
      </c>
      <c r="J42" s="11"/>
      <c r="K42" s="11"/>
      <c r="L42" s="11"/>
    </row>
    <row r="43" spans="1:12" ht="39" x14ac:dyDescent="0.25">
      <c r="A43" s="44">
        <v>8081</v>
      </c>
      <c r="B43" s="43" t="s">
        <v>55</v>
      </c>
      <c r="C43" s="44" t="s">
        <v>44</v>
      </c>
      <c r="D43" s="53" t="s">
        <v>19</v>
      </c>
      <c r="E43" s="53">
        <v>2</v>
      </c>
      <c r="F43" s="53" t="s">
        <v>19</v>
      </c>
      <c r="G43" s="54" t="s">
        <v>19</v>
      </c>
      <c r="H43" s="54" t="s">
        <v>19</v>
      </c>
      <c r="I43" s="54" t="s">
        <v>19</v>
      </c>
      <c r="J43" s="53">
        <v>248</v>
      </c>
      <c r="K43" s="53">
        <f t="shared" ref="K43:K48" si="6">SUM(D43,E43,F43,J43)</f>
        <v>250</v>
      </c>
      <c r="L43" s="53">
        <v>10</v>
      </c>
    </row>
    <row r="44" spans="1:12" ht="51.75" x14ac:dyDescent="0.25">
      <c r="A44" s="44">
        <v>8082</v>
      </c>
      <c r="B44" s="43" t="s">
        <v>56</v>
      </c>
      <c r="C44" s="44" t="s">
        <v>44</v>
      </c>
      <c r="D44" s="53" t="s">
        <v>19</v>
      </c>
      <c r="E44" s="53">
        <v>2</v>
      </c>
      <c r="F44" s="53" t="s">
        <v>19</v>
      </c>
      <c r="G44" s="54" t="s">
        <v>19</v>
      </c>
      <c r="H44" s="54" t="s">
        <v>19</v>
      </c>
      <c r="I44" s="54" t="s">
        <v>19</v>
      </c>
      <c r="J44" s="53">
        <v>248</v>
      </c>
      <c r="K44" s="53">
        <f t="shared" si="6"/>
        <v>250</v>
      </c>
      <c r="L44" s="53">
        <v>10</v>
      </c>
    </row>
    <row r="45" spans="1:12" ht="26.25" x14ac:dyDescent="0.25">
      <c r="A45" s="44">
        <v>8124</v>
      </c>
      <c r="B45" s="43" t="s">
        <v>57</v>
      </c>
      <c r="C45" s="44" t="s">
        <v>58</v>
      </c>
      <c r="D45" s="53">
        <v>20</v>
      </c>
      <c r="E45" s="53">
        <v>5</v>
      </c>
      <c r="F45" s="53">
        <v>15</v>
      </c>
      <c r="G45" s="54">
        <v>15</v>
      </c>
      <c r="H45" s="54" t="s">
        <v>19</v>
      </c>
      <c r="I45" s="54" t="s">
        <v>19</v>
      </c>
      <c r="J45" s="53">
        <v>60</v>
      </c>
      <c r="K45" s="53">
        <f t="shared" si="6"/>
        <v>100</v>
      </c>
      <c r="L45" s="53">
        <v>4</v>
      </c>
    </row>
    <row r="46" spans="1:12" ht="26.25" x14ac:dyDescent="0.25">
      <c r="A46" s="44">
        <v>8222</v>
      </c>
      <c r="B46" s="43" t="s">
        <v>59</v>
      </c>
      <c r="C46" s="44" t="s">
        <v>60</v>
      </c>
      <c r="D46" s="53" t="s">
        <v>61</v>
      </c>
      <c r="E46" s="53" t="s">
        <v>61</v>
      </c>
      <c r="F46" s="53">
        <v>10</v>
      </c>
      <c r="G46" s="54" t="s">
        <v>19</v>
      </c>
      <c r="H46" s="54" t="s">
        <v>19</v>
      </c>
      <c r="I46" s="54">
        <v>10</v>
      </c>
      <c r="J46" s="53">
        <v>140</v>
      </c>
      <c r="K46" s="53">
        <f t="shared" si="6"/>
        <v>150</v>
      </c>
      <c r="L46" s="53">
        <v>6</v>
      </c>
    </row>
    <row r="47" spans="1:12" x14ac:dyDescent="0.25">
      <c r="A47" s="25" t="s">
        <v>28</v>
      </c>
      <c r="B47" s="26"/>
      <c r="C47" s="27"/>
      <c r="D47" s="55">
        <f t="shared" ref="D47:J47" si="7">SUM(D43:D46)</f>
        <v>20</v>
      </c>
      <c r="E47" s="55">
        <f t="shared" si="7"/>
        <v>9</v>
      </c>
      <c r="F47" s="55">
        <f t="shared" si="7"/>
        <v>25</v>
      </c>
      <c r="G47" s="56">
        <f t="shared" si="7"/>
        <v>15</v>
      </c>
      <c r="H47" s="56">
        <f t="shared" si="7"/>
        <v>0</v>
      </c>
      <c r="I47" s="56">
        <f t="shared" si="7"/>
        <v>10</v>
      </c>
      <c r="J47" s="55">
        <f t="shared" si="7"/>
        <v>696</v>
      </c>
      <c r="K47" s="55">
        <f t="shared" si="6"/>
        <v>750</v>
      </c>
      <c r="L47" s="55">
        <f>SUM(L43:L46)</f>
        <v>30</v>
      </c>
    </row>
    <row r="48" spans="1:12" x14ac:dyDescent="0.25">
      <c r="A48" s="25" t="s">
        <v>29</v>
      </c>
      <c r="B48" s="26"/>
      <c r="C48" s="27"/>
      <c r="D48" s="28">
        <f>D47/K47</f>
        <v>2.6666666666666668E-2</v>
      </c>
      <c r="E48" s="28">
        <f>E47/K47</f>
        <v>1.2E-2</v>
      </c>
      <c r="F48" s="28">
        <f>F47/K47</f>
        <v>3.3333333333333333E-2</v>
      </c>
      <c r="G48" s="29">
        <f>G47/K47</f>
        <v>0.02</v>
      </c>
      <c r="H48" s="29">
        <f>H47/K47</f>
        <v>0</v>
      </c>
      <c r="I48" s="29">
        <f>I47/K47</f>
        <v>1.3333333333333334E-2</v>
      </c>
      <c r="J48" s="28">
        <f>J47/K47</f>
        <v>0.92800000000000005</v>
      </c>
      <c r="K48" s="28">
        <f t="shared" si="6"/>
        <v>1</v>
      </c>
      <c r="L48" s="30"/>
    </row>
    <row r="49" spans="1:12" x14ac:dyDescent="0.25">
      <c r="A49" s="31"/>
      <c r="B49" s="31"/>
      <c r="C49" s="31"/>
      <c r="D49" s="32"/>
      <c r="E49" s="32"/>
      <c r="F49" s="32"/>
      <c r="G49" s="33"/>
      <c r="H49" s="33"/>
      <c r="I49" s="33"/>
      <c r="J49" s="32"/>
      <c r="K49" s="32"/>
      <c r="L49" s="34"/>
    </row>
    <row r="50" spans="1:12" x14ac:dyDescent="0.25">
      <c r="A50" s="6" t="s">
        <v>62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8"/>
    </row>
    <row r="51" spans="1:12" x14ac:dyDescent="0.25">
      <c r="A51" s="9" t="s">
        <v>3</v>
      </c>
      <c r="B51" s="10" t="s">
        <v>4</v>
      </c>
      <c r="C51" s="10" t="s">
        <v>5</v>
      </c>
      <c r="D51" s="11" t="s">
        <v>6</v>
      </c>
      <c r="E51" s="11"/>
      <c r="F51" s="11"/>
      <c r="G51" s="11"/>
      <c r="H51" s="11"/>
      <c r="I51" s="11"/>
      <c r="J51" s="11" t="s">
        <v>7</v>
      </c>
      <c r="K51" s="11" t="s">
        <v>8</v>
      </c>
      <c r="L51" s="11" t="s">
        <v>9</v>
      </c>
    </row>
    <row r="52" spans="1:12" x14ac:dyDescent="0.25">
      <c r="A52" s="12"/>
      <c r="B52" s="10"/>
      <c r="C52" s="10"/>
      <c r="D52" s="13" t="s">
        <v>10</v>
      </c>
      <c r="E52" s="13" t="s">
        <v>11</v>
      </c>
      <c r="F52" s="13" t="s">
        <v>12</v>
      </c>
      <c r="G52" s="14" t="s">
        <v>13</v>
      </c>
      <c r="H52" s="14" t="s">
        <v>14</v>
      </c>
      <c r="I52" s="14" t="s">
        <v>15</v>
      </c>
      <c r="J52" s="11"/>
      <c r="K52" s="11"/>
      <c r="L52" s="11"/>
    </row>
    <row r="53" spans="1:12" ht="51.75" x14ac:dyDescent="0.25">
      <c r="A53" s="44">
        <v>8083</v>
      </c>
      <c r="B53" s="43" t="s">
        <v>63</v>
      </c>
      <c r="C53" s="44" t="s">
        <v>44</v>
      </c>
      <c r="D53" s="53" t="s">
        <v>19</v>
      </c>
      <c r="E53" s="53">
        <v>2</v>
      </c>
      <c r="F53" s="53" t="s">
        <v>19</v>
      </c>
      <c r="G53" s="54" t="s">
        <v>19</v>
      </c>
      <c r="H53" s="54" t="s">
        <v>19</v>
      </c>
      <c r="I53" s="54" t="s">
        <v>19</v>
      </c>
      <c r="J53" s="53">
        <v>598</v>
      </c>
      <c r="K53" s="53">
        <f>SUM(D53,E53,F53,J53)</f>
        <v>600</v>
      </c>
      <c r="L53" s="53">
        <v>24</v>
      </c>
    </row>
    <row r="54" spans="1:12" x14ac:dyDescent="0.25">
      <c r="A54" s="25" t="s">
        <v>28</v>
      </c>
      <c r="B54" s="26"/>
      <c r="C54" s="27"/>
      <c r="D54" s="55">
        <f t="shared" ref="D54:J54" si="8">SUM(D53)</f>
        <v>0</v>
      </c>
      <c r="E54" s="55">
        <f t="shared" si="8"/>
        <v>2</v>
      </c>
      <c r="F54" s="55">
        <f t="shared" si="8"/>
        <v>0</v>
      </c>
      <c r="G54" s="57">
        <f t="shared" si="8"/>
        <v>0</v>
      </c>
      <c r="H54" s="57">
        <f t="shared" si="8"/>
        <v>0</v>
      </c>
      <c r="I54" s="57">
        <f t="shared" si="8"/>
        <v>0</v>
      </c>
      <c r="J54" s="55">
        <f t="shared" si="8"/>
        <v>598</v>
      </c>
      <c r="K54" s="55">
        <f>SUM(D54,E54,F54,J54)</f>
        <v>600</v>
      </c>
      <c r="L54" s="55">
        <f>SUM(L53)</f>
        <v>24</v>
      </c>
    </row>
    <row r="55" spans="1:12" x14ac:dyDescent="0.25">
      <c r="A55" s="25" t="s">
        <v>29</v>
      </c>
      <c r="B55" s="26"/>
      <c r="C55" s="27"/>
      <c r="D55" s="28">
        <f>D54/K54</f>
        <v>0</v>
      </c>
      <c r="E55" s="28">
        <f>E54/K54</f>
        <v>3.3333333333333335E-3</v>
      </c>
      <c r="F55" s="28">
        <f>F54/K54</f>
        <v>0</v>
      </c>
      <c r="G55" s="29">
        <f>G54/K54</f>
        <v>0</v>
      </c>
      <c r="H55" s="29">
        <f>H54/K54</f>
        <v>0</v>
      </c>
      <c r="I55" s="29">
        <f>I54/K54</f>
        <v>0</v>
      </c>
      <c r="J55" s="28">
        <f>J54/K54</f>
        <v>0.9966666666666667</v>
      </c>
      <c r="K55" s="28">
        <f>SUM(D55,E55,F55,J55)</f>
        <v>1</v>
      </c>
      <c r="L55" s="30"/>
    </row>
    <row r="56" spans="1:12" x14ac:dyDescent="0.25">
      <c r="A56" s="58" t="s">
        <v>64</v>
      </c>
      <c r="B56" s="59"/>
      <c r="C56" s="59"/>
      <c r="D56" s="60"/>
      <c r="E56" s="60"/>
      <c r="F56" s="60"/>
      <c r="G56" s="60"/>
      <c r="H56" s="60"/>
      <c r="I56" s="60"/>
      <c r="J56" s="60"/>
      <c r="K56" s="61"/>
      <c r="L56" s="39">
        <v>6</v>
      </c>
    </row>
    <row r="57" spans="1:12" x14ac:dyDescent="0.25">
      <c r="A57" s="62" t="s">
        <v>65</v>
      </c>
      <c r="B57" s="63"/>
      <c r="C57" s="63"/>
      <c r="D57" s="63"/>
      <c r="E57" s="63"/>
      <c r="F57" s="63"/>
      <c r="G57" s="63"/>
      <c r="H57" s="63"/>
      <c r="I57" s="63"/>
      <c r="J57" s="63"/>
      <c r="K57" s="64"/>
      <c r="L57" s="65">
        <v>30</v>
      </c>
    </row>
    <row r="58" spans="1:12" x14ac:dyDescent="0.25">
      <c r="A58" s="66" t="s">
        <v>66</v>
      </c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8"/>
    </row>
  </sheetData>
  <mergeCells count="55">
    <mergeCell ref="A58:L58"/>
    <mergeCell ref="L51:L52"/>
    <mergeCell ref="A54:C54"/>
    <mergeCell ref="A55:C55"/>
    <mergeCell ref="A56:C56"/>
    <mergeCell ref="D56:K56"/>
    <mergeCell ref="A57:K57"/>
    <mergeCell ref="L41:L42"/>
    <mergeCell ref="A47:C47"/>
    <mergeCell ref="A48:C48"/>
    <mergeCell ref="A50:L50"/>
    <mergeCell ref="A51:A52"/>
    <mergeCell ref="B51:B52"/>
    <mergeCell ref="C51:C52"/>
    <mergeCell ref="D51:I51"/>
    <mergeCell ref="J51:J52"/>
    <mergeCell ref="K51:K52"/>
    <mergeCell ref="A41:A42"/>
    <mergeCell ref="B41:B42"/>
    <mergeCell ref="C41:C42"/>
    <mergeCell ref="D41:I41"/>
    <mergeCell ref="J41:J42"/>
    <mergeCell ref="K41:K42"/>
    <mergeCell ref="A28:L28"/>
    <mergeCell ref="A35:C35"/>
    <mergeCell ref="A36:C36"/>
    <mergeCell ref="A37:L37"/>
    <mergeCell ref="A38:L38"/>
    <mergeCell ref="A40:L40"/>
    <mergeCell ref="L16:L17"/>
    <mergeCell ref="A18:C18"/>
    <mergeCell ref="D18:K18"/>
    <mergeCell ref="A19:L19"/>
    <mergeCell ref="A26:C26"/>
    <mergeCell ref="A27:C27"/>
    <mergeCell ref="L5:L6"/>
    <mergeCell ref="A12:C12"/>
    <mergeCell ref="A13:C13"/>
    <mergeCell ref="A15:L15"/>
    <mergeCell ref="A16:A17"/>
    <mergeCell ref="B16:B17"/>
    <mergeCell ref="C16:C17"/>
    <mergeCell ref="D16:I16"/>
    <mergeCell ref="J16:J17"/>
    <mergeCell ref="K16:K17"/>
    <mergeCell ref="A1:L1"/>
    <mergeCell ref="A2:L2"/>
    <mergeCell ref="A3:L3"/>
    <mergeCell ref="A4:L4"/>
    <mergeCell ref="A5:A6"/>
    <mergeCell ref="B5:B6"/>
    <mergeCell ref="C5:C6"/>
    <mergeCell ref="D5:I5"/>
    <mergeCell ref="J5:J6"/>
    <mergeCell ref="K5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Maša Petrič</dc:creator>
  <cp:lastModifiedBy>Maša Petrič</cp:lastModifiedBy>
  <dcterms:created xsi:type="dcterms:W3CDTF">2025-01-16T07:06:23Z</dcterms:created>
  <dcterms:modified xsi:type="dcterms:W3CDTF">2025-01-16T07:09:50Z</dcterms:modified>
</cp:coreProperties>
</file>