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zamb-my.sharepoint.com/personal/peter_bernad_um_si/Documents/0005 Spletna stran/0002 Objave/2024-07-24 Objava Referat Predmetniki/"/>
    </mc:Choice>
  </mc:AlternateContent>
  <xr:revisionPtr revIDLastSave="0" documentId="8_{389D804C-5DA8-48D9-BC01-AB3553529A0C}" xr6:coauthVersionLast="47" xr6:coauthVersionMax="47" xr10:uidLastSave="{00000000-0000-0000-0000-000000000000}"/>
  <bookViews>
    <workbookView xWindow="-120" yWindow="-120" windowWidth="38640" windowHeight="21120" xr2:uid="{6F3A3A37-2D22-4C25-9E75-3683DA3C3D1C}"/>
  </bookViews>
  <sheets>
    <sheet name="B220" sheetId="1" r:id="rId1"/>
  </sheets>
  <definedNames>
    <definedName name="_xlnm._FilterDatabase" localSheetId="0" hidden="1">'B220'!#REF!</definedName>
    <definedName name="_xlnm.Print_Titles" localSheetId="0">'B220'!$1:$6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C43" i="1"/>
  <c r="J41" i="1"/>
  <c r="J40" i="1"/>
  <c r="J39" i="1"/>
  <c r="K37" i="1"/>
  <c r="K43" i="1" s="1"/>
  <c r="I37" i="1"/>
  <c r="I43" i="1" s="1"/>
  <c r="E37" i="1"/>
  <c r="D37" i="1"/>
  <c r="D43" i="1" s="1"/>
  <c r="C37" i="1"/>
  <c r="J34" i="1"/>
  <c r="J33" i="1"/>
  <c r="J32" i="1"/>
  <c r="J31" i="1"/>
  <c r="J30" i="1"/>
  <c r="J29" i="1"/>
  <c r="J37" i="1" s="1"/>
  <c r="J43" i="1" s="1"/>
  <c r="K26" i="1"/>
  <c r="I26" i="1"/>
  <c r="J24" i="1"/>
  <c r="J23" i="1"/>
  <c r="J22" i="1"/>
  <c r="J21" i="1"/>
  <c r="J20" i="1"/>
  <c r="J19" i="1"/>
  <c r="K17" i="1"/>
  <c r="I17" i="1"/>
  <c r="E17" i="1"/>
  <c r="E26" i="1" s="1"/>
  <c r="D17" i="1"/>
  <c r="D26" i="1" s="1"/>
  <c r="C17" i="1"/>
  <c r="C26" i="1" s="1"/>
  <c r="J16" i="1"/>
  <c r="J15" i="1"/>
  <c r="J14" i="1"/>
  <c r="J13" i="1"/>
  <c r="J12" i="1"/>
  <c r="J11" i="1"/>
  <c r="J10" i="1"/>
  <c r="J9" i="1"/>
  <c r="J17" i="1" s="1"/>
  <c r="J26" i="1" s="1"/>
</calcChain>
</file>

<file path=xl/sharedStrings.xml><?xml version="1.0" encoding="utf-8"?>
<sst xmlns="http://schemas.openxmlformats.org/spreadsheetml/2006/main" count="187" uniqueCount="95">
  <si>
    <t>2024/2025 NOVO STANJE</t>
  </si>
  <si>
    <t>Predmetnik: VARNOST HRANE V PREHRAMBENI VERIGI, 2. stopnja</t>
  </si>
  <si>
    <t>št./ šifra</t>
  </si>
  <si>
    <t>PREDMETI</t>
  </si>
  <si>
    <t>URE</t>
  </si>
  <si>
    <t>SV</t>
  </si>
  <si>
    <t>LV</t>
  </si>
  <si>
    <t>TE</t>
  </si>
  <si>
    <t>Ime nosilca</t>
  </si>
  <si>
    <t>Priimek nosilca</t>
  </si>
  <si>
    <t>Semester</t>
  </si>
  <si>
    <t>kontaktne ure (KU)</t>
  </si>
  <si>
    <t>samostojno delo študenta (SD)</t>
  </si>
  <si>
    <t>Ure skupaj</t>
  </si>
  <si>
    <t>KT skupaj (ECTS)</t>
  </si>
  <si>
    <t>P</t>
  </si>
  <si>
    <t>S</t>
  </si>
  <si>
    <t>V</t>
  </si>
  <si>
    <t>1. LETNIK</t>
  </si>
  <si>
    <t>I. OBVEZNI PREDMETI</t>
  </si>
  <si>
    <t xml:space="preserve">Biološki faktorji tveganja </t>
  </si>
  <si>
    <t xml:space="preserve">/ </t>
  </si>
  <si>
    <t>Tomaž</t>
  </si>
  <si>
    <t>Langerholc</t>
  </si>
  <si>
    <t>1. LETNIK 1. semester</t>
  </si>
  <si>
    <t>Ocenjevanje tveganj, GSO, nova in funkcionalna hrana</t>
  </si>
  <si>
    <t>/</t>
  </si>
  <si>
    <t>Kemični in okoljski dejavniki tveganja</t>
  </si>
  <si>
    <t>Sonja</t>
  </si>
  <si>
    <t>Šostar Turk</t>
  </si>
  <si>
    <t>Metodologija znanstveno-raziskovalnega dela</t>
  </si>
  <si>
    <t>Branko</t>
  </si>
  <si>
    <t>Kramberger</t>
  </si>
  <si>
    <t>Varnost in kakovost hrane</t>
  </si>
  <si>
    <t>Peter</t>
  </si>
  <si>
    <t>Raspor</t>
  </si>
  <si>
    <t>1. LETNIK 2. semester</t>
  </si>
  <si>
    <t>Uradni nadzor živil</t>
  </si>
  <si>
    <t>Andrej</t>
  </si>
  <si>
    <t>Kirbiš</t>
  </si>
  <si>
    <t>Specialna fitomedicina in obvladovanje pojava škodljivih snovi v prehranski verigi</t>
  </si>
  <si>
    <t>Mario</t>
  </si>
  <si>
    <t>Lešnik</t>
  </si>
  <si>
    <t xml:space="preserve">Tehnologije predelave hrane in pakiranje </t>
  </si>
  <si>
    <t>Rajko</t>
  </si>
  <si>
    <t>Vidrih</t>
  </si>
  <si>
    <t>Skupaj I</t>
  </si>
  <si>
    <t>IV. IZBIRNI PREDMETI</t>
  </si>
  <si>
    <t>Izbrana poglavja iz biokemije in imunologije</t>
  </si>
  <si>
    <t>Varna krma</t>
  </si>
  <si>
    <t>Tamara</t>
  </si>
  <si>
    <t>Korošec</t>
  </si>
  <si>
    <t>Projektni management</t>
  </si>
  <si>
    <t>Karmen</t>
  </si>
  <si>
    <t>Pažek</t>
  </si>
  <si>
    <t>Izbrane vsebine iz predelave surovin rastlinskega izvora</t>
  </si>
  <si>
    <t>Silva</t>
  </si>
  <si>
    <t>Grobelnik Mlakar</t>
  </si>
  <si>
    <t>Tehnologije predelave živalskih produktov</t>
  </si>
  <si>
    <t>Marjeta</t>
  </si>
  <si>
    <t>Čandek Potokar</t>
  </si>
  <si>
    <t>Okolje, hrana in proizvodni sistemi</t>
  </si>
  <si>
    <t>Martina, Andreja</t>
  </si>
  <si>
    <t>Bavec, Borec</t>
  </si>
  <si>
    <t>Skupaj IV</t>
  </si>
  <si>
    <t>Letnik skupaj</t>
  </si>
  <si>
    <t>2. LETNIK</t>
  </si>
  <si>
    <t>Hrana in zdravje</t>
  </si>
  <si>
    <t>Marjan</t>
  </si>
  <si>
    <t>Skalicky</t>
  </si>
  <si>
    <t>2. LETNIK 3. semester</t>
  </si>
  <si>
    <t>Komunikacija</t>
  </si>
  <si>
    <t>Elizabeta</t>
  </si>
  <si>
    <t>Mičović</t>
  </si>
  <si>
    <t>Okužbe in zastrupitve s hrano, druge infekcijske bolezni prebavil in prehranske preobčutljivosti</t>
  </si>
  <si>
    <t>Jernej</t>
  </si>
  <si>
    <t>Dolinšek</t>
  </si>
  <si>
    <t>Statistično načrtovanje eksperimentov in modeliranje</t>
  </si>
  <si>
    <t>Livija</t>
  </si>
  <si>
    <t xml:space="preserve">Tušar </t>
  </si>
  <si>
    <t>Označevanje in oglaševanje živil</t>
  </si>
  <si>
    <t>Magistrska naloga</t>
  </si>
  <si>
    <t>Izbran mentor</t>
  </si>
  <si>
    <t>2. LETNIK 4. semester</t>
  </si>
  <si>
    <t>Strokovni praktikum</t>
  </si>
  <si>
    <t xml:space="preserve"> +PROSTO IZBIRNI PREDMET **</t>
  </si>
  <si>
    <t xml:space="preserve"> / </t>
  </si>
  <si>
    <t xml:space="preserve">2. LETNIK 4. semester </t>
  </si>
  <si>
    <t xml:space="preserve">Izbrana poglavja iz farmakologije s toksikologijo </t>
  </si>
  <si>
    <t>Aleš</t>
  </si>
  <si>
    <t>Berlec</t>
  </si>
  <si>
    <t>Zdravje in okolje: epidemiološki vidiki</t>
  </si>
  <si>
    <t>Ivan</t>
  </si>
  <si>
    <t>Eržen</t>
  </si>
  <si>
    <t>Javno zdravje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</si>
</sst>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238"/>
      <scheme val="minor"/>
    </font>
    <font>
      <b/>
      <sz val="10"/>
      <name val="Calibri"/>
      <family val="2"/>
      <charset val="238"/>
    </font>
    <font>
      <sz val="10"/>
      <name val="Aptos Narrow"/>
      <family val="2"/>
      <charset val="238"/>
      <scheme val="minor"/>
    </font>
    <font>
      <sz val="7.5"/>
      <color rgb="FF000000"/>
      <name val="Aptos Narrow"/>
      <family val="2"/>
      <charset val="238"/>
      <scheme val="minor"/>
    </font>
    <font>
      <b/>
      <sz val="7.5"/>
      <color rgb="FF000000"/>
      <name val="Aptos Narrow"/>
      <family val="2"/>
      <charset val="238"/>
      <scheme val="minor"/>
    </font>
    <font>
      <sz val="7.5"/>
      <name val="Aptos Narrow"/>
      <family val="2"/>
      <charset val="238"/>
      <scheme val="minor"/>
    </font>
    <font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charset val="238"/>
      <scheme val="minor"/>
    </font>
    <font>
      <sz val="7"/>
      <color theme="0" tint="-0.499984740745262"/>
      <name val="Calibri"/>
      <family val="2"/>
      <charset val="238"/>
    </font>
    <font>
      <sz val="10"/>
      <color theme="0" tint="-0.499984740745262"/>
      <name val="Calibri"/>
      <family val="2"/>
      <charset val="238"/>
    </font>
    <font>
      <i/>
      <sz val="10"/>
      <color rgb="FF000000"/>
      <name val="Aptos Narrow"/>
      <family val="2"/>
      <charset val="238"/>
      <scheme val="minor"/>
    </font>
    <font>
      <sz val="10"/>
      <name val="Calibri"/>
      <family val="2"/>
      <charset val="238"/>
    </font>
    <font>
      <i/>
      <sz val="10"/>
      <name val="Aptos Narrow"/>
      <family val="2"/>
      <charset val="238"/>
      <scheme val="minor"/>
    </font>
    <font>
      <b/>
      <i/>
      <sz val="10"/>
      <name val="Aptos Narrow"/>
      <family val="2"/>
      <charset val="238"/>
      <scheme val="minor"/>
    </font>
    <font>
      <i/>
      <sz val="10"/>
      <name val="Calibri"/>
      <family val="2"/>
      <charset val="238"/>
    </font>
    <font>
      <b/>
      <i/>
      <sz val="10"/>
      <name val="Calibri"/>
      <family val="2"/>
      <charset val="238"/>
    </font>
    <font>
      <i/>
      <sz val="7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4" fillId="3" borderId="7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4" fillId="3" borderId="11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3" fillId="3" borderId="1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left" wrapText="1"/>
    </xf>
    <xf numFmtId="0" fontId="4" fillId="3" borderId="19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4" fillId="3" borderId="1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6" fillId="0" borderId="22" xfId="0" applyFont="1" applyBorder="1" applyAlignment="1">
      <alignment horizontal="left" wrapText="1"/>
    </xf>
    <xf numFmtId="0" fontId="7" fillId="5" borderId="22" xfId="0" applyFont="1" applyFill="1" applyBorder="1" applyAlignment="1">
      <alignment horizontal="left" wrapText="1"/>
    </xf>
    <xf numFmtId="0" fontId="7" fillId="0" borderId="22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9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left" wrapText="1"/>
    </xf>
    <xf numFmtId="0" fontId="10" fillId="0" borderId="23" xfId="0" applyFont="1" applyBorder="1" applyAlignment="1">
      <alignment horizontal="left" wrapText="1"/>
    </xf>
    <xf numFmtId="0" fontId="7" fillId="0" borderId="23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1" fillId="6" borderId="23" xfId="0" applyFont="1" applyFill="1" applyBorder="1" applyAlignment="1">
      <alignment horizontal="left" wrapText="1"/>
    </xf>
    <xf numFmtId="0" fontId="1" fillId="6" borderId="23" xfId="0" applyFont="1" applyFill="1" applyBorder="1" applyAlignment="1">
      <alignment horizontal="left" wrapText="1"/>
    </xf>
    <xf numFmtId="0" fontId="1" fillId="6" borderId="23" xfId="0" applyFont="1" applyFill="1" applyBorder="1" applyAlignment="1">
      <alignment horizontal="center" wrapText="1"/>
    </xf>
    <xf numFmtId="0" fontId="8" fillId="6" borderId="23" xfId="0" applyFont="1" applyFill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2" fillId="0" borderId="0" xfId="0" applyFont="1" applyAlignment="1">
      <alignment horizontal="left" wrapText="1"/>
    </xf>
    <xf numFmtId="0" fontId="11" fillId="0" borderId="23" xfId="0" applyFont="1" applyBorder="1" applyAlignment="1">
      <alignment horizontal="left" wrapText="1"/>
    </xf>
    <xf numFmtId="0" fontId="6" fillId="7" borderId="23" xfId="0" applyFont="1" applyFill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7" fillId="8" borderId="23" xfId="0" applyFont="1" applyFill="1" applyBorder="1" applyAlignment="1">
      <alignment horizontal="left" wrapText="1"/>
    </xf>
    <xf numFmtId="0" fontId="7" fillId="5" borderId="23" xfId="0" applyFont="1" applyFill="1" applyBorder="1" applyAlignment="1">
      <alignment horizontal="left" wrapText="1"/>
    </xf>
    <xf numFmtId="0" fontId="1" fillId="0" borderId="23" xfId="0" applyFont="1" applyBorder="1" applyAlignment="1">
      <alignment horizontal="left" wrapText="1"/>
    </xf>
    <xf numFmtId="0" fontId="14" fillId="0" borderId="23" xfId="0" applyFont="1" applyBorder="1" applyAlignment="1">
      <alignment horizontal="left" wrapText="1"/>
    </xf>
    <xf numFmtId="0" fontId="15" fillId="0" borderId="23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0" fontId="14" fillId="0" borderId="23" xfId="0" applyFont="1" applyBorder="1" applyAlignment="1">
      <alignment horizontal="center" wrapText="1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E1729-848C-41FC-920F-BA5C61F40410}">
  <sheetPr codeName="List11"/>
  <dimension ref="A1:N43"/>
  <sheetViews>
    <sheetView tabSelected="1" view="pageLayout" topLeftCell="A8" zoomScale="75" zoomScaleNormal="60" zoomScaleSheetLayoutView="50" zoomScalePageLayoutView="75" workbookViewId="0">
      <selection sqref="A1:N1"/>
    </sheetView>
  </sheetViews>
  <sheetFormatPr defaultColWidth="4.5703125" defaultRowHeight="13.5" x14ac:dyDescent="0.25"/>
  <cols>
    <col min="1" max="1" width="5.7109375" style="70" customWidth="1"/>
    <col min="2" max="2" width="25.7109375" style="70" customWidth="1"/>
    <col min="3" max="5" width="4.7109375" style="71" customWidth="1"/>
    <col min="6" max="8" width="3.28515625" style="72" customWidth="1"/>
    <col min="9" max="11" width="5.7109375" style="71" customWidth="1"/>
    <col min="12" max="12" width="10.7109375" style="4" customWidth="1"/>
    <col min="13" max="13" width="10.7109375" style="71" customWidth="1"/>
    <col min="14" max="14" width="21.7109375" style="73" customWidth="1"/>
    <col min="15" max="16384" width="4.5703125" style="8"/>
  </cols>
  <sheetData>
    <row r="1" spans="1:14" s="4" customFormat="1" ht="14.2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4.25" thickBot="1" x14ac:dyDescent="0.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s="18" customFormat="1" ht="11.25" thickBot="1" x14ac:dyDescent="0.25">
      <c r="A3" s="9" t="s">
        <v>2</v>
      </c>
      <c r="B3" s="10" t="s">
        <v>3</v>
      </c>
      <c r="C3" s="11" t="s">
        <v>4</v>
      </c>
      <c r="D3" s="12"/>
      <c r="E3" s="13"/>
      <c r="F3" s="14" t="s">
        <v>5</v>
      </c>
      <c r="G3" s="14" t="s">
        <v>6</v>
      </c>
      <c r="H3" s="14" t="s">
        <v>7</v>
      </c>
      <c r="I3" s="11"/>
      <c r="J3" s="12"/>
      <c r="K3" s="13"/>
      <c r="L3" s="15" t="s">
        <v>8</v>
      </c>
      <c r="M3" s="16" t="s">
        <v>9</v>
      </c>
      <c r="N3" s="17" t="s">
        <v>10</v>
      </c>
    </row>
    <row r="4" spans="1:14" s="18" customFormat="1" ht="10.5" x14ac:dyDescent="0.2">
      <c r="A4" s="19"/>
      <c r="B4" s="20"/>
      <c r="C4" s="21" t="s">
        <v>11</v>
      </c>
      <c r="D4" s="22"/>
      <c r="E4" s="23"/>
      <c r="F4" s="24"/>
      <c r="G4" s="24"/>
      <c r="H4" s="24"/>
      <c r="I4" s="25" t="s">
        <v>12</v>
      </c>
      <c r="J4" s="25" t="s">
        <v>13</v>
      </c>
      <c r="K4" s="25" t="s">
        <v>14</v>
      </c>
      <c r="L4" s="26"/>
      <c r="M4" s="27"/>
      <c r="N4" s="28"/>
    </row>
    <row r="5" spans="1:14" s="18" customFormat="1" ht="11.25" thickBot="1" x14ac:dyDescent="0.25">
      <c r="A5" s="19"/>
      <c r="B5" s="20"/>
      <c r="C5" s="29"/>
      <c r="D5" s="30"/>
      <c r="E5" s="31"/>
      <c r="F5" s="24"/>
      <c r="G5" s="24"/>
      <c r="H5" s="24"/>
      <c r="I5" s="32"/>
      <c r="J5" s="32"/>
      <c r="K5" s="32"/>
      <c r="L5" s="26"/>
      <c r="M5" s="27"/>
      <c r="N5" s="28"/>
    </row>
    <row r="6" spans="1:14" s="18" customFormat="1" ht="11.25" thickBot="1" x14ac:dyDescent="0.25">
      <c r="A6" s="33"/>
      <c r="B6" s="34"/>
      <c r="C6" s="35" t="s">
        <v>15</v>
      </c>
      <c r="D6" s="35" t="s">
        <v>16</v>
      </c>
      <c r="E6" s="35" t="s">
        <v>17</v>
      </c>
      <c r="F6" s="36"/>
      <c r="G6" s="36"/>
      <c r="H6" s="36"/>
      <c r="I6" s="37"/>
      <c r="J6" s="37"/>
      <c r="K6" s="37"/>
      <c r="L6" s="38"/>
      <c r="M6" s="39"/>
      <c r="N6" s="40"/>
    </row>
    <row r="7" spans="1:14" x14ac:dyDescent="0.25">
      <c r="A7" s="41"/>
      <c r="B7" s="42" t="s">
        <v>18</v>
      </c>
      <c r="C7" s="43"/>
      <c r="D7" s="43"/>
      <c r="E7" s="43"/>
      <c r="F7" s="44"/>
      <c r="G7" s="44"/>
      <c r="H7" s="44"/>
      <c r="I7" s="43"/>
      <c r="J7" s="43"/>
      <c r="K7" s="43"/>
      <c r="L7" s="45"/>
      <c r="M7" s="43"/>
      <c r="N7" s="46"/>
    </row>
    <row r="8" spans="1:14" x14ac:dyDescent="0.25">
      <c r="A8" s="47"/>
      <c r="B8" s="48" t="s">
        <v>19</v>
      </c>
      <c r="C8" s="49"/>
      <c r="D8" s="49"/>
      <c r="E8" s="49"/>
      <c r="F8" s="50"/>
      <c r="G8" s="50"/>
      <c r="H8" s="50"/>
      <c r="I8" s="49"/>
      <c r="J8" s="49"/>
      <c r="K8" s="49"/>
      <c r="L8" s="51"/>
      <c r="M8" s="49"/>
      <c r="N8" s="52"/>
    </row>
    <row r="9" spans="1:14" x14ac:dyDescent="0.25">
      <c r="A9" s="53">
        <v>8098</v>
      </c>
      <c r="B9" s="54" t="s">
        <v>20</v>
      </c>
      <c r="C9" s="55">
        <v>45</v>
      </c>
      <c r="D9" s="55">
        <v>10</v>
      </c>
      <c r="E9" s="55">
        <v>50</v>
      </c>
      <c r="F9" s="56">
        <v>10</v>
      </c>
      <c r="G9" s="56">
        <v>40</v>
      </c>
      <c r="H9" s="56" t="s">
        <v>21</v>
      </c>
      <c r="I9" s="55">
        <v>145</v>
      </c>
      <c r="J9" s="55">
        <f t="shared" ref="J9:J16" si="0">SUM(C9,D9,E9,I9)</f>
        <v>250</v>
      </c>
      <c r="K9" s="55">
        <v>10</v>
      </c>
      <c r="L9" s="57" t="s">
        <v>22</v>
      </c>
      <c r="M9" s="55" t="s">
        <v>23</v>
      </c>
      <c r="N9" s="58" t="s">
        <v>24</v>
      </c>
    </row>
    <row r="10" spans="1:14" ht="26.25" x14ac:dyDescent="0.25">
      <c r="A10" s="53">
        <v>8161</v>
      </c>
      <c r="B10" s="54" t="s">
        <v>25</v>
      </c>
      <c r="C10" s="55">
        <v>25</v>
      </c>
      <c r="D10" s="55" t="s">
        <v>26</v>
      </c>
      <c r="E10" s="55">
        <v>25</v>
      </c>
      <c r="F10" s="56" t="s">
        <v>21</v>
      </c>
      <c r="G10" s="56">
        <v>17</v>
      </c>
      <c r="H10" s="56">
        <v>8</v>
      </c>
      <c r="I10" s="55">
        <v>75</v>
      </c>
      <c r="J10" s="55">
        <f t="shared" si="0"/>
        <v>125</v>
      </c>
      <c r="K10" s="55">
        <v>5</v>
      </c>
      <c r="L10" s="57" t="s">
        <v>22</v>
      </c>
      <c r="M10" s="55" t="s">
        <v>23</v>
      </c>
      <c r="N10" s="58" t="s">
        <v>24</v>
      </c>
    </row>
    <row r="11" spans="1:14" ht="26.25" x14ac:dyDescent="0.25">
      <c r="A11" s="53">
        <v>8099</v>
      </c>
      <c r="B11" s="54" t="s">
        <v>27</v>
      </c>
      <c r="C11" s="55">
        <v>20</v>
      </c>
      <c r="D11" s="55" t="s">
        <v>26</v>
      </c>
      <c r="E11" s="55">
        <v>20</v>
      </c>
      <c r="F11" s="56" t="s">
        <v>21</v>
      </c>
      <c r="G11" s="56">
        <v>20</v>
      </c>
      <c r="H11" s="56" t="s">
        <v>21</v>
      </c>
      <c r="I11" s="55">
        <v>60</v>
      </c>
      <c r="J11" s="55">
        <f t="shared" si="0"/>
        <v>100</v>
      </c>
      <c r="K11" s="55">
        <v>4</v>
      </c>
      <c r="L11" s="57" t="s">
        <v>28</v>
      </c>
      <c r="M11" s="55" t="s">
        <v>29</v>
      </c>
      <c r="N11" s="58" t="s">
        <v>24</v>
      </c>
    </row>
    <row r="12" spans="1:14" s="59" customFormat="1" ht="26.25" x14ac:dyDescent="0.25">
      <c r="A12" s="53">
        <v>8001</v>
      </c>
      <c r="B12" s="54" t="s">
        <v>30</v>
      </c>
      <c r="C12" s="55">
        <v>15</v>
      </c>
      <c r="D12" s="55">
        <v>5</v>
      </c>
      <c r="E12" s="55">
        <v>10</v>
      </c>
      <c r="F12" s="56" t="s">
        <v>26</v>
      </c>
      <c r="G12" s="56">
        <v>10</v>
      </c>
      <c r="H12" s="56" t="s">
        <v>21</v>
      </c>
      <c r="I12" s="55">
        <v>45</v>
      </c>
      <c r="J12" s="55">
        <f t="shared" si="0"/>
        <v>75</v>
      </c>
      <c r="K12" s="55">
        <v>3</v>
      </c>
      <c r="L12" s="57" t="s">
        <v>31</v>
      </c>
      <c r="M12" s="55" t="s">
        <v>32</v>
      </c>
      <c r="N12" s="58" t="s">
        <v>24</v>
      </c>
    </row>
    <row r="13" spans="1:14" x14ac:dyDescent="0.25">
      <c r="A13" s="60">
        <v>8115</v>
      </c>
      <c r="B13" s="54" t="s">
        <v>33</v>
      </c>
      <c r="C13" s="55">
        <v>25</v>
      </c>
      <c r="D13" s="55">
        <v>5</v>
      </c>
      <c r="E13" s="55">
        <v>20</v>
      </c>
      <c r="F13" s="56" t="s">
        <v>21</v>
      </c>
      <c r="G13" s="56" t="s">
        <v>21</v>
      </c>
      <c r="H13" s="56">
        <v>20</v>
      </c>
      <c r="I13" s="55">
        <v>75</v>
      </c>
      <c r="J13" s="55">
        <f t="shared" si="0"/>
        <v>125</v>
      </c>
      <c r="K13" s="55">
        <v>5</v>
      </c>
      <c r="L13" s="57" t="s">
        <v>34</v>
      </c>
      <c r="M13" s="55" t="s">
        <v>35</v>
      </c>
      <c r="N13" s="58" t="s">
        <v>36</v>
      </c>
    </row>
    <row r="14" spans="1:14" x14ac:dyDescent="0.25">
      <c r="A14" s="60">
        <v>8199</v>
      </c>
      <c r="B14" s="54" t="s">
        <v>37</v>
      </c>
      <c r="C14" s="55">
        <v>25</v>
      </c>
      <c r="D14" s="55">
        <v>5</v>
      </c>
      <c r="E14" s="55">
        <v>20</v>
      </c>
      <c r="F14" s="56">
        <v>5</v>
      </c>
      <c r="G14" s="56" t="s">
        <v>21</v>
      </c>
      <c r="H14" s="56">
        <v>15</v>
      </c>
      <c r="I14" s="55">
        <v>75</v>
      </c>
      <c r="J14" s="55">
        <f t="shared" si="0"/>
        <v>125</v>
      </c>
      <c r="K14" s="55">
        <v>5</v>
      </c>
      <c r="L14" s="57" t="s">
        <v>38</v>
      </c>
      <c r="M14" s="55" t="s">
        <v>39</v>
      </c>
      <c r="N14" s="58" t="s">
        <v>36</v>
      </c>
    </row>
    <row r="15" spans="1:14" ht="39" x14ac:dyDescent="0.25">
      <c r="A15" s="60">
        <v>8200</v>
      </c>
      <c r="B15" s="54" t="s">
        <v>40</v>
      </c>
      <c r="C15" s="55">
        <v>30</v>
      </c>
      <c r="D15" s="55" t="s">
        <v>26</v>
      </c>
      <c r="E15" s="55">
        <v>20</v>
      </c>
      <c r="F15" s="56" t="s">
        <v>21</v>
      </c>
      <c r="G15" s="56">
        <v>10</v>
      </c>
      <c r="H15" s="56">
        <v>10</v>
      </c>
      <c r="I15" s="55">
        <v>75</v>
      </c>
      <c r="J15" s="55">
        <f t="shared" si="0"/>
        <v>125</v>
      </c>
      <c r="K15" s="55">
        <v>5</v>
      </c>
      <c r="L15" s="57" t="s">
        <v>41</v>
      </c>
      <c r="M15" s="55" t="s">
        <v>42</v>
      </c>
      <c r="N15" s="58" t="s">
        <v>36</v>
      </c>
    </row>
    <row r="16" spans="1:14" s="59" customFormat="1" ht="26.25" x14ac:dyDescent="0.25">
      <c r="A16" s="60">
        <v>8201</v>
      </c>
      <c r="B16" s="54" t="s">
        <v>43</v>
      </c>
      <c r="C16" s="55">
        <v>25</v>
      </c>
      <c r="D16" s="55" t="s">
        <v>26</v>
      </c>
      <c r="E16" s="55">
        <v>45</v>
      </c>
      <c r="F16" s="56">
        <v>10</v>
      </c>
      <c r="G16" s="56">
        <v>25</v>
      </c>
      <c r="H16" s="56">
        <v>10</v>
      </c>
      <c r="I16" s="55">
        <v>105</v>
      </c>
      <c r="J16" s="55">
        <f t="shared" si="0"/>
        <v>175</v>
      </c>
      <c r="K16" s="55">
        <v>7</v>
      </c>
      <c r="L16" s="57" t="s">
        <v>44</v>
      </c>
      <c r="M16" s="55" t="s">
        <v>45</v>
      </c>
      <c r="N16" s="58" t="s">
        <v>36</v>
      </c>
    </row>
    <row r="17" spans="1:14" x14ac:dyDescent="0.25">
      <c r="A17" s="47"/>
      <c r="B17" s="61" t="s">
        <v>46</v>
      </c>
      <c r="C17" s="49">
        <f t="shared" ref="C17:E17" si="1">SUM(C9:C16)</f>
        <v>210</v>
      </c>
      <c r="D17" s="49">
        <f t="shared" si="1"/>
        <v>25</v>
      </c>
      <c r="E17" s="49">
        <f t="shared" si="1"/>
        <v>210</v>
      </c>
      <c r="F17" s="49"/>
      <c r="G17" s="49"/>
      <c r="H17" s="49"/>
      <c r="I17" s="49">
        <f t="shared" ref="I17:J17" si="2">SUM(I9:I16)</f>
        <v>655</v>
      </c>
      <c r="J17" s="49">
        <f t="shared" si="2"/>
        <v>1100</v>
      </c>
      <c r="K17" s="49">
        <f>SUM(K9:K16)</f>
        <v>44</v>
      </c>
      <c r="L17" s="51"/>
      <c r="M17" s="49"/>
      <c r="N17" s="52"/>
    </row>
    <row r="18" spans="1:14" x14ac:dyDescent="0.25">
      <c r="A18" s="47"/>
      <c r="B18" s="48" t="s">
        <v>47</v>
      </c>
      <c r="C18" s="49"/>
      <c r="D18" s="49"/>
      <c r="E18" s="49"/>
      <c r="F18" s="50"/>
      <c r="G18" s="50"/>
      <c r="H18" s="50"/>
      <c r="I18" s="49"/>
      <c r="J18" s="49"/>
      <c r="K18" s="49"/>
      <c r="L18" s="51"/>
      <c r="M18" s="49"/>
      <c r="N18" s="58" t="s">
        <v>24</v>
      </c>
    </row>
    <row r="19" spans="1:14" ht="26.25" x14ac:dyDescent="0.25">
      <c r="A19" s="60">
        <v>8198</v>
      </c>
      <c r="B19" s="54" t="s">
        <v>48</v>
      </c>
      <c r="C19" s="55">
        <v>20</v>
      </c>
      <c r="D19" s="55" t="s">
        <v>26</v>
      </c>
      <c r="E19" s="55">
        <v>20</v>
      </c>
      <c r="F19" s="56" t="s">
        <v>21</v>
      </c>
      <c r="G19" s="56">
        <v>20</v>
      </c>
      <c r="H19" s="56" t="s">
        <v>21</v>
      </c>
      <c r="I19" s="55">
        <v>60</v>
      </c>
      <c r="J19" s="55">
        <f>SUM(C19,D19,E19,I19)</f>
        <v>100</v>
      </c>
      <c r="K19" s="55">
        <v>4</v>
      </c>
      <c r="L19" s="57" t="s">
        <v>22</v>
      </c>
      <c r="M19" s="55" t="s">
        <v>23</v>
      </c>
      <c r="N19" s="58" t="s">
        <v>24</v>
      </c>
    </row>
    <row r="20" spans="1:14" x14ac:dyDescent="0.25">
      <c r="A20" s="60">
        <v>8211</v>
      </c>
      <c r="B20" s="54" t="s">
        <v>49</v>
      </c>
      <c r="C20" s="55">
        <v>20</v>
      </c>
      <c r="D20" s="55" t="s">
        <v>26</v>
      </c>
      <c r="E20" s="55">
        <v>20</v>
      </c>
      <c r="F20" s="56" t="s">
        <v>21</v>
      </c>
      <c r="G20" s="56" t="s">
        <v>21</v>
      </c>
      <c r="H20" s="56">
        <v>20</v>
      </c>
      <c r="I20" s="55">
        <v>60</v>
      </c>
      <c r="J20" s="55">
        <f>SUM(C20,D20,E20,I20)</f>
        <v>100</v>
      </c>
      <c r="K20" s="55">
        <v>4</v>
      </c>
      <c r="L20" s="57" t="s">
        <v>50</v>
      </c>
      <c r="M20" s="55" t="s">
        <v>51</v>
      </c>
      <c r="N20" s="58" t="s">
        <v>24</v>
      </c>
    </row>
    <row r="21" spans="1:14" x14ac:dyDescent="0.25">
      <c r="A21" s="60">
        <v>8003</v>
      </c>
      <c r="B21" s="54" t="s">
        <v>52</v>
      </c>
      <c r="C21" s="55">
        <v>20</v>
      </c>
      <c r="D21" s="55">
        <v>5</v>
      </c>
      <c r="E21" s="55">
        <v>15</v>
      </c>
      <c r="F21" s="56">
        <v>15</v>
      </c>
      <c r="G21" s="56" t="s">
        <v>21</v>
      </c>
      <c r="H21" s="56" t="s">
        <v>21</v>
      </c>
      <c r="I21" s="55">
        <v>60</v>
      </c>
      <c r="J21" s="55">
        <f>SUM(C21,D21,E21,I21)</f>
        <v>100</v>
      </c>
      <c r="K21" s="55">
        <v>4</v>
      </c>
      <c r="L21" s="57" t="s">
        <v>53</v>
      </c>
      <c r="M21" s="55" t="s">
        <v>54</v>
      </c>
      <c r="N21" s="58" t="s">
        <v>24</v>
      </c>
    </row>
    <row r="22" spans="1:14" s="62" customFormat="1" ht="26.25" x14ac:dyDescent="0.25">
      <c r="A22" s="60">
        <v>8202</v>
      </c>
      <c r="B22" s="54" t="s">
        <v>55</v>
      </c>
      <c r="C22" s="55">
        <v>20</v>
      </c>
      <c r="D22" s="55">
        <v>5</v>
      </c>
      <c r="E22" s="55">
        <v>15</v>
      </c>
      <c r="F22" s="56" t="s">
        <v>21</v>
      </c>
      <c r="G22" s="56">
        <v>15</v>
      </c>
      <c r="H22" s="56" t="s">
        <v>21</v>
      </c>
      <c r="I22" s="55">
        <v>60</v>
      </c>
      <c r="J22" s="55">
        <f>SUM(C22:E22,I22)</f>
        <v>100</v>
      </c>
      <c r="K22" s="55">
        <v>4</v>
      </c>
      <c r="L22" s="57" t="s">
        <v>56</v>
      </c>
      <c r="M22" s="55" t="s">
        <v>57</v>
      </c>
      <c r="N22" s="58" t="s">
        <v>36</v>
      </c>
    </row>
    <row r="23" spans="1:14" ht="26.25" x14ac:dyDescent="0.25">
      <c r="A23" s="60">
        <v>8120</v>
      </c>
      <c r="B23" s="54" t="s">
        <v>58</v>
      </c>
      <c r="C23" s="55">
        <v>20</v>
      </c>
      <c r="D23" s="55" t="s">
        <v>26</v>
      </c>
      <c r="E23" s="55">
        <v>20</v>
      </c>
      <c r="F23" s="56">
        <v>10</v>
      </c>
      <c r="G23" s="56" t="s">
        <v>21</v>
      </c>
      <c r="H23" s="56">
        <v>10</v>
      </c>
      <c r="I23" s="55">
        <v>60</v>
      </c>
      <c r="J23" s="55">
        <f>SUM(C22,D22,E22,I23)</f>
        <v>100</v>
      </c>
      <c r="K23" s="55">
        <v>4</v>
      </c>
      <c r="L23" s="57" t="s">
        <v>59</v>
      </c>
      <c r="M23" s="55" t="s">
        <v>60</v>
      </c>
      <c r="N23" s="58" t="s">
        <v>36</v>
      </c>
    </row>
    <row r="24" spans="1:14" ht="27" x14ac:dyDescent="0.25">
      <c r="A24" s="60">
        <v>8122</v>
      </c>
      <c r="B24" s="54" t="s">
        <v>61</v>
      </c>
      <c r="C24" s="55">
        <v>20</v>
      </c>
      <c r="D24" s="55">
        <v>5</v>
      </c>
      <c r="E24" s="55">
        <v>15</v>
      </c>
      <c r="F24" s="56" t="s">
        <v>21</v>
      </c>
      <c r="G24" s="56">
        <v>5</v>
      </c>
      <c r="H24" s="56">
        <v>10</v>
      </c>
      <c r="I24" s="55">
        <v>60</v>
      </c>
      <c r="J24" s="55">
        <f>SUM(C24,D24,E24,I24)</f>
        <v>100</v>
      </c>
      <c r="K24" s="55">
        <v>4</v>
      </c>
      <c r="L24" s="57" t="s">
        <v>62</v>
      </c>
      <c r="M24" s="55" t="s">
        <v>63</v>
      </c>
      <c r="N24" s="58" t="s">
        <v>36</v>
      </c>
    </row>
    <row r="25" spans="1:14" x14ac:dyDescent="0.25">
      <c r="A25" s="47"/>
      <c r="B25" s="61" t="s">
        <v>64</v>
      </c>
      <c r="C25" s="49"/>
      <c r="D25" s="49"/>
      <c r="E25" s="49"/>
      <c r="F25" s="50"/>
      <c r="G25" s="50"/>
      <c r="H25" s="50"/>
      <c r="I25" s="49"/>
      <c r="J25" s="49"/>
      <c r="K25" s="49">
        <v>16</v>
      </c>
      <c r="L25" s="51"/>
      <c r="M25" s="49"/>
      <c r="N25" s="52"/>
    </row>
    <row r="26" spans="1:14" x14ac:dyDescent="0.25">
      <c r="A26" s="47"/>
      <c r="B26" s="63" t="s">
        <v>65</v>
      </c>
      <c r="C26" s="49">
        <f>SUM(C17,C25)</f>
        <v>210</v>
      </c>
      <c r="D26" s="49">
        <f>SUM(D17,D25)</f>
        <v>25</v>
      </c>
      <c r="E26" s="49">
        <f>SUM(E17,E25)</f>
        <v>210</v>
      </c>
      <c r="F26" s="50"/>
      <c r="G26" s="50"/>
      <c r="H26" s="50"/>
      <c r="I26" s="49">
        <f>SUM(I17,I25)</f>
        <v>655</v>
      </c>
      <c r="J26" s="49">
        <f>SUM(J17,J25)</f>
        <v>1100</v>
      </c>
      <c r="K26" s="49">
        <f>SUM(K17,K25)</f>
        <v>60</v>
      </c>
      <c r="L26" s="51"/>
      <c r="M26" s="49"/>
      <c r="N26" s="52"/>
    </row>
    <row r="27" spans="1:14" x14ac:dyDescent="0.25">
      <c r="A27" s="47"/>
      <c r="B27" s="64" t="s">
        <v>66</v>
      </c>
      <c r="C27" s="49"/>
      <c r="D27" s="49"/>
      <c r="E27" s="49"/>
      <c r="F27" s="50"/>
      <c r="G27" s="50"/>
      <c r="H27" s="50"/>
      <c r="I27" s="49"/>
      <c r="J27" s="49"/>
      <c r="K27" s="49"/>
      <c r="L27" s="51"/>
      <c r="M27" s="49"/>
      <c r="N27" s="52"/>
    </row>
    <row r="28" spans="1:14" x14ac:dyDescent="0.25">
      <c r="A28" s="47"/>
      <c r="B28" s="48" t="s">
        <v>19</v>
      </c>
      <c r="C28" s="49"/>
      <c r="D28" s="49"/>
      <c r="E28" s="49"/>
      <c r="F28" s="50"/>
      <c r="G28" s="50"/>
      <c r="H28" s="50"/>
      <c r="I28" s="49"/>
      <c r="J28" s="49"/>
      <c r="K28" s="49"/>
      <c r="L28" s="51"/>
      <c r="M28" s="49"/>
      <c r="N28" s="52"/>
    </row>
    <row r="29" spans="1:14" s="59" customFormat="1" x14ac:dyDescent="0.25">
      <c r="A29" s="60">
        <v>8123</v>
      </c>
      <c r="B29" s="54" t="s">
        <v>67</v>
      </c>
      <c r="C29" s="55">
        <v>20</v>
      </c>
      <c r="D29" s="55" t="s">
        <v>26</v>
      </c>
      <c r="E29" s="55">
        <v>30</v>
      </c>
      <c r="F29" s="56" t="s">
        <v>21</v>
      </c>
      <c r="G29" s="56">
        <v>20</v>
      </c>
      <c r="H29" s="56">
        <v>10</v>
      </c>
      <c r="I29" s="55">
        <v>75</v>
      </c>
      <c r="J29" s="55">
        <f t="shared" ref="J29:J34" si="3">SUM(C29,D29,E29,I29)</f>
        <v>125</v>
      </c>
      <c r="K29" s="55">
        <v>5</v>
      </c>
      <c r="L29" s="57" t="s">
        <v>68</v>
      </c>
      <c r="M29" s="55" t="s">
        <v>69</v>
      </c>
      <c r="N29" s="58" t="s">
        <v>70</v>
      </c>
    </row>
    <row r="30" spans="1:14" s="59" customFormat="1" x14ac:dyDescent="0.25">
      <c r="A30" s="60">
        <v>8124</v>
      </c>
      <c r="B30" s="54" t="s">
        <v>71</v>
      </c>
      <c r="C30" s="55">
        <v>20</v>
      </c>
      <c r="D30" s="55">
        <v>5</v>
      </c>
      <c r="E30" s="55">
        <v>15</v>
      </c>
      <c r="F30" s="56">
        <v>15</v>
      </c>
      <c r="G30" s="56" t="s">
        <v>21</v>
      </c>
      <c r="H30" s="56" t="s">
        <v>21</v>
      </c>
      <c r="I30" s="55">
        <v>60</v>
      </c>
      <c r="J30" s="55">
        <f t="shared" si="3"/>
        <v>100</v>
      </c>
      <c r="K30" s="55">
        <v>4</v>
      </c>
      <c r="L30" s="57" t="s">
        <v>72</v>
      </c>
      <c r="M30" s="55" t="s">
        <v>73</v>
      </c>
      <c r="N30" s="58" t="s">
        <v>70</v>
      </c>
    </row>
    <row r="31" spans="1:14" ht="51.75" x14ac:dyDescent="0.25">
      <c r="A31" s="60">
        <v>8203</v>
      </c>
      <c r="B31" s="54" t="s">
        <v>74</v>
      </c>
      <c r="C31" s="55">
        <v>24</v>
      </c>
      <c r="D31" s="55" t="s">
        <v>26</v>
      </c>
      <c r="E31" s="55">
        <v>16</v>
      </c>
      <c r="F31" s="56" t="s">
        <v>21</v>
      </c>
      <c r="G31" s="56">
        <v>16</v>
      </c>
      <c r="H31" s="56" t="s">
        <v>21</v>
      </c>
      <c r="I31" s="55">
        <v>60</v>
      </c>
      <c r="J31" s="55">
        <f t="shared" si="3"/>
        <v>100</v>
      </c>
      <c r="K31" s="55">
        <v>4</v>
      </c>
      <c r="L31" s="57" t="s">
        <v>75</v>
      </c>
      <c r="M31" s="55" t="s">
        <v>76</v>
      </c>
      <c r="N31" s="58" t="s">
        <v>70</v>
      </c>
    </row>
    <row r="32" spans="1:14" ht="26.25" x14ac:dyDescent="0.25">
      <c r="A32" s="53">
        <v>8118</v>
      </c>
      <c r="B32" s="54" t="s">
        <v>77</v>
      </c>
      <c r="C32" s="55">
        <v>25</v>
      </c>
      <c r="D32" s="55" t="s">
        <v>26</v>
      </c>
      <c r="E32" s="55">
        <v>15</v>
      </c>
      <c r="F32" s="56">
        <v>15</v>
      </c>
      <c r="G32" s="56" t="s">
        <v>21</v>
      </c>
      <c r="H32" s="56" t="s">
        <v>21</v>
      </c>
      <c r="I32" s="55">
        <v>60</v>
      </c>
      <c r="J32" s="55">
        <f t="shared" si="3"/>
        <v>100</v>
      </c>
      <c r="K32" s="55">
        <v>4</v>
      </c>
      <c r="L32" s="57" t="s">
        <v>78</v>
      </c>
      <c r="M32" s="55" t="s">
        <v>79</v>
      </c>
      <c r="N32" s="58" t="s">
        <v>70</v>
      </c>
    </row>
    <row r="33" spans="1:14" ht="26.25" x14ac:dyDescent="0.25">
      <c r="A33" s="60">
        <v>8204</v>
      </c>
      <c r="B33" s="54" t="s">
        <v>80</v>
      </c>
      <c r="C33" s="55">
        <v>25</v>
      </c>
      <c r="D33" s="55">
        <v>5</v>
      </c>
      <c r="E33" s="55">
        <v>20</v>
      </c>
      <c r="F33" s="56">
        <v>20</v>
      </c>
      <c r="G33" s="56" t="s">
        <v>21</v>
      </c>
      <c r="H33" s="56" t="s">
        <v>21</v>
      </c>
      <c r="I33" s="55">
        <v>75</v>
      </c>
      <c r="J33" s="55">
        <f t="shared" si="3"/>
        <v>125</v>
      </c>
      <c r="K33" s="55">
        <v>5</v>
      </c>
      <c r="L33" s="57" t="s">
        <v>72</v>
      </c>
      <c r="M33" s="55" t="s">
        <v>73</v>
      </c>
      <c r="N33" s="58" t="s">
        <v>70</v>
      </c>
    </row>
    <row r="34" spans="1:14" ht="26.25" x14ac:dyDescent="0.25">
      <c r="A34" s="60">
        <v>8164</v>
      </c>
      <c r="B34" s="65" t="s">
        <v>81</v>
      </c>
      <c r="C34" s="58" t="s">
        <v>21</v>
      </c>
      <c r="D34" s="58">
        <v>2</v>
      </c>
      <c r="E34" s="58" t="s">
        <v>26</v>
      </c>
      <c r="F34" s="50" t="s">
        <v>26</v>
      </c>
      <c r="G34" s="50" t="s">
        <v>21</v>
      </c>
      <c r="H34" s="50" t="s">
        <v>21</v>
      </c>
      <c r="I34" s="58">
        <v>473</v>
      </c>
      <c r="J34" s="58">
        <f t="shared" si="3"/>
        <v>475</v>
      </c>
      <c r="K34" s="58">
        <v>19</v>
      </c>
      <c r="L34" s="57"/>
      <c r="M34" s="58" t="s">
        <v>82</v>
      </c>
      <c r="N34" s="58" t="s">
        <v>83</v>
      </c>
    </row>
    <row r="35" spans="1:14" ht="26.25" x14ac:dyDescent="0.25">
      <c r="A35" s="60">
        <v>8163</v>
      </c>
      <c r="B35" s="65" t="s">
        <v>84</v>
      </c>
      <c r="C35" s="58" t="s">
        <v>26</v>
      </c>
      <c r="D35" s="58" t="s">
        <v>26</v>
      </c>
      <c r="E35" s="58" t="s">
        <v>26</v>
      </c>
      <c r="F35" s="50" t="s">
        <v>21</v>
      </c>
      <c r="G35" s="50" t="s">
        <v>21</v>
      </c>
      <c r="H35" s="50" t="s">
        <v>21</v>
      </c>
      <c r="I35" s="58">
        <v>125</v>
      </c>
      <c r="J35" s="58">
        <v>125</v>
      </c>
      <c r="K35" s="58">
        <v>5</v>
      </c>
      <c r="L35" s="57"/>
      <c r="M35" s="58" t="s">
        <v>82</v>
      </c>
      <c r="N35" s="58" t="s">
        <v>83</v>
      </c>
    </row>
    <row r="36" spans="1:14" x14ac:dyDescent="0.25">
      <c r="A36" s="60"/>
      <c r="B36" s="66" t="s">
        <v>85</v>
      </c>
      <c r="C36" s="67">
        <v>40</v>
      </c>
      <c r="D36" s="67" t="s">
        <v>86</v>
      </c>
      <c r="E36" s="67">
        <v>30</v>
      </c>
      <c r="F36" s="68"/>
      <c r="G36" s="68"/>
      <c r="H36" s="68"/>
      <c r="I36" s="67">
        <v>80</v>
      </c>
      <c r="J36" s="67">
        <v>150</v>
      </c>
      <c r="K36" s="58">
        <v>6</v>
      </c>
      <c r="L36" s="69"/>
      <c r="M36" s="67"/>
      <c r="N36" s="58" t="s">
        <v>87</v>
      </c>
    </row>
    <row r="37" spans="1:14" x14ac:dyDescent="0.25">
      <c r="A37" s="47"/>
      <c r="B37" s="61" t="s">
        <v>46</v>
      </c>
      <c r="C37" s="49">
        <f>SUM(C29:C36)</f>
        <v>154</v>
      </c>
      <c r="D37" s="49">
        <f>SUM(D29:D36)</f>
        <v>12</v>
      </c>
      <c r="E37" s="49">
        <f>SUM(E29:E36)</f>
        <v>126</v>
      </c>
      <c r="F37" s="50"/>
      <c r="G37" s="50"/>
      <c r="H37" s="50"/>
      <c r="I37" s="49">
        <f>SUM(I29:I36)</f>
        <v>1008</v>
      </c>
      <c r="J37" s="49">
        <f>SUM(J29:J36)</f>
        <v>1300</v>
      </c>
      <c r="K37" s="49">
        <f>SUM(K29:K36)</f>
        <v>52</v>
      </c>
      <c r="L37" s="51"/>
      <c r="M37" s="49"/>
      <c r="N37" s="52"/>
    </row>
    <row r="38" spans="1:14" x14ac:dyDescent="0.25">
      <c r="A38" s="47"/>
      <c r="B38" s="48" t="s">
        <v>47</v>
      </c>
      <c r="C38" s="49"/>
      <c r="D38" s="49"/>
      <c r="E38" s="49"/>
      <c r="F38" s="50"/>
      <c r="G38" s="50"/>
      <c r="H38" s="50"/>
      <c r="I38" s="49"/>
      <c r="J38" s="49"/>
      <c r="K38" s="49"/>
      <c r="L38" s="51"/>
      <c r="M38" s="49"/>
      <c r="N38" s="52"/>
    </row>
    <row r="39" spans="1:14" s="59" customFormat="1" ht="26.25" x14ac:dyDescent="0.25">
      <c r="A39" s="60">
        <v>8127</v>
      </c>
      <c r="B39" s="54" t="s">
        <v>88</v>
      </c>
      <c r="C39" s="55">
        <v>25</v>
      </c>
      <c r="D39" s="55" t="s">
        <v>26</v>
      </c>
      <c r="E39" s="55">
        <v>15</v>
      </c>
      <c r="F39" s="56">
        <v>15</v>
      </c>
      <c r="G39" s="56" t="s">
        <v>21</v>
      </c>
      <c r="H39" s="56" t="s">
        <v>21</v>
      </c>
      <c r="I39" s="55">
        <v>60</v>
      </c>
      <c r="J39" s="55">
        <f>SUM(C39,D39,E39,I39)</f>
        <v>100</v>
      </c>
      <c r="K39" s="55">
        <v>4</v>
      </c>
      <c r="L39" s="57" t="s">
        <v>89</v>
      </c>
      <c r="M39" s="55" t="s">
        <v>90</v>
      </c>
      <c r="N39" s="58" t="s">
        <v>70</v>
      </c>
    </row>
    <row r="40" spans="1:14" s="62" customFormat="1" ht="26.25" x14ac:dyDescent="0.25">
      <c r="A40" s="53">
        <v>8205</v>
      </c>
      <c r="B40" s="54" t="s">
        <v>91</v>
      </c>
      <c r="C40" s="55">
        <v>25</v>
      </c>
      <c r="D40" s="55" t="s">
        <v>26</v>
      </c>
      <c r="E40" s="55">
        <v>15</v>
      </c>
      <c r="F40" s="56">
        <v>15</v>
      </c>
      <c r="G40" s="56" t="s">
        <v>21</v>
      </c>
      <c r="H40" s="56" t="s">
        <v>21</v>
      </c>
      <c r="I40" s="55">
        <v>60</v>
      </c>
      <c r="J40" s="55">
        <f>SUM(C40,D40,E40,I40)</f>
        <v>100</v>
      </c>
      <c r="K40" s="55">
        <v>4</v>
      </c>
      <c r="L40" s="57" t="s">
        <v>92</v>
      </c>
      <c r="M40" s="55" t="s">
        <v>93</v>
      </c>
      <c r="N40" s="58" t="s">
        <v>70</v>
      </c>
    </row>
    <row r="41" spans="1:14" s="62" customFormat="1" x14ac:dyDescent="0.25">
      <c r="A41" s="60">
        <v>8133</v>
      </c>
      <c r="B41" s="54" t="s">
        <v>94</v>
      </c>
      <c r="C41" s="55">
        <v>25</v>
      </c>
      <c r="D41" s="55" t="s">
        <v>26</v>
      </c>
      <c r="E41" s="55">
        <v>15</v>
      </c>
      <c r="F41" s="56">
        <v>15</v>
      </c>
      <c r="G41" s="56" t="s">
        <v>21</v>
      </c>
      <c r="H41" s="56" t="s">
        <v>21</v>
      </c>
      <c r="I41" s="55">
        <v>60</v>
      </c>
      <c r="J41" s="55">
        <f>SUM(C41,D41,E41,I41)</f>
        <v>100</v>
      </c>
      <c r="K41" s="55">
        <v>4</v>
      </c>
      <c r="L41" s="57" t="s">
        <v>92</v>
      </c>
      <c r="M41" s="55" t="s">
        <v>93</v>
      </c>
      <c r="N41" s="58" t="s">
        <v>70</v>
      </c>
    </row>
    <row r="42" spans="1:14" x14ac:dyDescent="0.25">
      <c r="A42" s="47"/>
      <c r="B42" s="61" t="s">
        <v>64</v>
      </c>
      <c r="C42" s="49"/>
      <c r="D42" s="49"/>
      <c r="E42" s="49"/>
      <c r="F42" s="50"/>
      <c r="G42" s="50"/>
      <c r="H42" s="50"/>
      <c r="I42" s="49"/>
      <c r="J42" s="49"/>
      <c r="K42" s="49">
        <v>8</v>
      </c>
      <c r="L42" s="51"/>
      <c r="M42" s="49"/>
      <c r="N42" s="52"/>
    </row>
    <row r="43" spans="1:14" x14ac:dyDescent="0.25">
      <c r="A43" s="47"/>
      <c r="B43" s="63" t="s">
        <v>65</v>
      </c>
      <c r="C43" s="49">
        <f>SUM(C37,C42)</f>
        <v>154</v>
      </c>
      <c r="D43" s="49">
        <f>SUM(D37,D42)</f>
        <v>12</v>
      </c>
      <c r="E43" s="49">
        <f>SUM(E37,E42)</f>
        <v>126</v>
      </c>
      <c r="F43" s="50"/>
      <c r="G43" s="50"/>
      <c r="H43" s="50"/>
      <c r="I43" s="49">
        <f>SUM(I37,I42)</f>
        <v>1008</v>
      </c>
      <c r="J43" s="49">
        <f>SUM(J37,J42)</f>
        <v>1300</v>
      </c>
      <c r="K43" s="49">
        <f>SUM(K37,K42)</f>
        <v>60</v>
      </c>
      <c r="L43" s="51"/>
      <c r="M43" s="49"/>
      <c r="N43" s="52"/>
    </row>
  </sheetData>
  <mergeCells count="16">
    <mergeCell ref="M3:M6"/>
    <mergeCell ref="N3:N6"/>
    <mergeCell ref="C4:E5"/>
    <mergeCell ref="I4:I6"/>
    <mergeCell ref="J4:J6"/>
    <mergeCell ref="K4:K6"/>
    <mergeCell ref="A1:N1"/>
    <mergeCell ref="A2:N2"/>
    <mergeCell ref="A3:A6"/>
    <mergeCell ref="B3:B6"/>
    <mergeCell ref="C3:E3"/>
    <mergeCell ref="F3:F6"/>
    <mergeCell ref="G3:G6"/>
    <mergeCell ref="H3:H6"/>
    <mergeCell ref="I3:K3"/>
    <mergeCell ref="L3:L6"/>
  </mergeCells>
  <pageMargins left="0.39370078740157483" right="0.39370078740157483" top="0.59055118110236227" bottom="0.59055118110236227" header="0.31496062992125984" footer="0.31496062992125984"/>
  <pageSetup paperSize="9" scale="80" pageOrder="overThenDown" orientation="portrait" r:id="rId1"/>
  <headerFooter>
    <oddHeader>&amp;A</oddHeader>
    <oddFooter>&amp;R&amp;P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B220</vt:lpstr>
      <vt:lpstr>'B220'!Tiskanje_naslovov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Avtor</dc:creator>
  <cp:lastModifiedBy>Avtor</cp:lastModifiedBy>
  <dcterms:created xsi:type="dcterms:W3CDTF">2024-07-24T10:03:16Z</dcterms:created>
  <dcterms:modified xsi:type="dcterms:W3CDTF">2024-07-24T10:03:37Z</dcterms:modified>
</cp:coreProperties>
</file>